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8515" windowHeight="12585" tabRatio="263"/>
  </bookViews>
  <sheets>
    <sheet name="À_LIRE" sheetId="15" r:id="rId1"/>
    <sheet name="ÉVALUATION" sheetId="12" r:id="rId2"/>
    <sheet name="APPLICATION_GLOBALE" sheetId="3" r:id="rId3"/>
    <sheet name="RADAR" sheetId="4" r:id="rId4"/>
  </sheets>
  <definedNames>
    <definedName name="_xlnm._FilterDatabase" localSheetId="1" hidden="1">ÉVALUATION!$A$2:$H$2</definedName>
    <definedName name="Catégorie">ÉVALUATION!$A$3:$A$167</definedName>
    <definedName name="Catégorie_17">ÉVALUATION!$A$3:$A$30</definedName>
    <definedName name="Conformité">ÉVALUATION!$F$3:$F$167</definedName>
    <definedName name="Conformité_17">ÉVALUATION!$F$3:$F$30</definedName>
    <definedName name="Remarques">ÉVALUATION!$G$3:$G$167</definedName>
    <definedName name="Remarques_17">ÉVALUATION!$G$3:$G$30</definedName>
    <definedName name="_xlnm.Print_Area" localSheetId="0">À_LIRE!$A$1:$D$10</definedName>
    <definedName name="_xlnm.Print_Area" localSheetId="2">APPLICATION_GLOBALE!$A$1:$F$34</definedName>
    <definedName name="_xlnm.Print_Area" localSheetId="1">ÉVALUATION!$A$1:$H$167</definedName>
    <definedName name="_xlnm.Print_Area" localSheetId="3">RADAR!$A$1:$F$38</definedName>
  </definedNames>
  <calcPr calcId="145621"/>
</workbook>
</file>

<file path=xl/calcChain.xml><?xml version="1.0" encoding="utf-8"?>
<calcChain xmlns="http://schemas.openxmlformats.org/spreadsheetml/2006/main">
  <c r="F3" i="4" l="1"/>
  <c r="E3" i="4"/>
  <c r="D3" i="4"/>
  <c r="C3" i="4"/>
  <c r="B3" i="4"/>
  <c r="A3" i="4"/>
  <c r="F6" i="3"/>
  <c r="F4" i="3"/>
  <c r="F3" i="3"/>
  <c r="B7" i="3"/>
  <c r="B6" i="3"/>
  <c r="B5" i="3"/>
  <c r="B4" i="3"/>
  <c r="B3" i="3"/>
</calcChain>
</file>

<file path=xl/sharedStrings.xml><?xml version="1.0" encoding="utf-8"?>
<sst xmlns="http://schemas.openxmlformats.org/spreadsheetml/2006/main" count="1024" uniqueCount="541">
  <si>
    <t>ORG-SSI : organisation de la sécurité des systèmes d'information
Une organisation pour la S.S.I. est définie au sein de chaque département et au sein de chaque entité. Cette organisation identifie les acteurs, définit les responsabilités internes et à l'égard des tiers, les modalités de coordination avec les autorités et l'A.M.S.N., ainsi que les modalités d'application des mesures de protection. Des procédures d'applications sont écrites et portées à la connaissance de tous.</t>
  </si>
  <si>
    <t>ORG-RSSI : désignation du responsable sécurité des systèmes d'information
Le responsable S.S.I. (R.S.S.I.) :
 - fait valider les mesures d'application de la P.S.S.I.E. par l'autorité 
 - coordonne les actions permettant l'intégration des clauses liées à la S.S.I. dans tout contrat ou convention 
 - planifie les actions de mise en application de la P.S.S.I.E. 
 - rend compte régulièrement de la mise en application des mesures de sécurité auprès de son autorité 
 - formalise et tient à jour les documents d'application de la P.S.S.I.E. sur son périmètre.</t>
  </si>
  <si>
    <t>RH-SSI : utilisateurs
Une charte d'application de la politique S.S.I., récapitulant les mesures pratiques d'utilisation sécurisée des ressources informatiques élaborée par la direction informatique, est communiquée à l'ensemble des agents de chaque entité. Le personnel non permanent (stagiaires, intérimaires, prestataires...) est informé de ses devoirs dans le cadre de son usage des S.I. des institutions officielles de la Principauté.</t>
  </si>
  <si>
    <t>RH-UTIL : sensibilisation des utilisateurs des systèmes d'information
Chaque utilisateur permanent doit être régulièrement informé des exigences de sécurité le concernant, et motivé à leur respect. Il doit être formé à l'utilisation des outils de travail conformément aux règles S.S.I.</t>
  </si>
  <si>
    <t>RH-MOUV : mouvement de personnel permanent
Une procédure permettant de gérer les arrivées, les mutations et les départs des collaborateurs dans les S.I. doit être formalisée, et appliquée strictement. Cette procédure doit couvrir au minimum :
 - la gestion/révocation des comptes et des droits d'accès aux systèmes d'information, y compris pour les partenaires et les prestataires externes 
 - la gestion du contrôle d'accès aux locaux 
 - la gestion des équipements mobiles 
 - la gestion du contrôle des habilitations.</t>
  </si>
  <si>
    <t>RH-NPERM : gestion du personnel non permanent
Les règles de la P.S.S.I.E. s'appliquent à tout personnel non permanent utilisateur (stagiaires, intérimaires, prestataires, ...) d'un système d'information de l'État. Pour tout personnel non permanent, un tutorat par un agent permanent est mis en place, afin de l'informer de ces règles et d'en contrôler l'application.</t>
  </si>
  <si>
    <t>GDB-INVENT : inventaire des ressources informatiques
Chaque entité établit et maintient à jour un inventaire des ressources informatiques sous sa responsabilité, en s'appuyant sur un outillage adapté. Cet inventaire est communiqué au R.S.S.I. et à l'A.M.S.N. pour les besoins de coordination opérationnelle. Il comprend la liste des « briques » matérielles et logicielles utilisées, ainsi que leurs versions exactes.</t>
  </si>
  <si>
    <t>GDB-CARTO : cartographie
La cartographie précise les centres informatiques, les architectures des réseaux (sur lesquelles sont identifiés les points névralgiques et la sensibilité des informations manipulées) et qualifie le niveau de sécurité attendu. Cette cartographie est maintenue à jour et fournie au R.S.S.I. et à l'A.M.S.N..</t>
  </si>
  <si>
    <t>PHY-CI-CLIM : règles de sécurité s'appliquant à la climatisation
Un dispositif de climatisation dimensionné en fonction des besoins énergétiques du système informatique doit être installé. Des procédures de réaction en cas de panne, connues du personnel, doivent être élaborées et vérifiées annuellement. Ces dispositions visent à prévenir toute surchauffe des équipements, pouvant engendrer une perte du service voire une détérioration du matériel.</t>
  </si>
  <si>
    <t>PHY-CI-INC : règles de lutte contre l'incendie
L'installation de matériel de protection contre le feu est obligatoire. Des procédures de réaction à un incendie sont définies et régulièrement testées. Les salles techniques doivent être propres. Aucun carton, papier, ou autre source potentielle de départ de feu ne doit être entreposé dans ces locaux.</t>
  </si>
  <si>
    <t>PHY-CI-EAU : règles de lutte contre les voies d'eau
Une étude sur les risques dus aux voies d'eau doit être réalisée. Cette étude doit notamment prendre en compte le risque de fuite sur un collecteur d'eau douce et les inondations dues aux intempéries.</t>
  </si>
  <si>
    <t>PHY-SI-SUR : sécurisation du SI de sûreté
Pour les sites physiques considérés comme importants, des mesures de protection doivent être définies et appliquées en se basant sur les conclusions d'une analyse de risques. L'analyse de risques conduit à la désignation des briques essentielles dont il faut assurer la protection contre des actes malveillants. Un système de gestion de la sécurité du S.I. de sûreté (s'inspirant de la norme ISO 27001) assure le maintien en condition de sécurité. L'emploi de produits labellisés, quand ils existent, est fortement recommandé.</t>
  </si>
  <si>
    <t>DEV-LOG-WEB : améliorer la prise en compte de la sécurité dans les développements Web
Les développements Web (et les développements en PHP en particulier) font l'objet de problèmes de sécurité récurrents qui ont conduit à la constitution de référentiels de sécurité. Ces référentiels ont pour objectif de fixer des REGLES DE BONNES PRATIQUES à l'usage des développeurs. Ce sont des règles d'ordre générique ou pouvant être spécifiques à un langage (PHP, ASP, NET, etc.).</t>
  </si>
  <si>
    <t>PCA-EXERC : exercice régulier du plan de continuité d'activité des systèmes d'information
Le R.S.S.I. organise des exercices réguliers, afin de tester le plan de continuité d'activité des systèmes d'information.</t>
  </si>
  <si>
    <t>PCA-MISAJOUR : mise à jour du plan de continuité d'activité des systèmes d'information
Le R.S.S.I. assure le maintien à jour du plan de continuité d'activité des systèmes d'information.</t>
  </si>
  <si>
    <t>CONTR-BILAN-SSI : bilan annuel
Le Secrétariat Général du Gouvernement ainsi que chaque département ministériel établit un bilan annuel mesurant sa maturité de sécurité des systèmes d'information globale. L'Agence Monégasque de Sécurité Numérique consolide l'ensemble de ces bilans à l'effet de remettre ce document de synthèse au Ministre d'État.</t>
  </si>
  <si>
    <t>CONTR-SSI : contrôles locaux
La conformité à la P.S.S.I.E. est vérifiée par des contrôles réguliers. Les R.S.S.I. conduisent des actions d'évaluation de la conformité à la P.S.S.I.E. et contribuent à la consolidation de l'état d'avancement de sa mise en œuvre.</t>
  </si>
  <si>
    <t>PCA-PROT : protection de la confidentialité des sauvegardes
Les sauvegardes doivent être traitées de manière à garantir leur confidentialité et leur intégrité.</t>
  </si>
  <si>
    <t>PCA-SAUVE : protection de la disponibilité des sauvegardes
Les sauvegardes de données ne doivent pas être soumises aux mêmes risques de sinistres que les données sauvegardées.</t>
  </si>
  <si>
    <t>PCA-PROC : mise en œuvre des dispositifs techniques et des procédures opérationnelles
Les équipes informatiques mettent en œuvre les dispositifs techniques et les procédures opérationnelles contribuant à la continuité des S.I., en assurent la supervision au quotidien et la maintenance dans le temps.</t>
  </si>
  <si>
    <t>PCA-SUIVI : suivi de la mise en œuvre du plan de continuité d'activité des systèmes d'information (PCA des SI)
Le R.S.S.I. s'assure de la bonne mise en œuvre des dispositions prévues dans le plan de continuité d'activité des systèmes d'information.</t>
  </si>
  <si>
    <t>PCA-DEP : définition du plan de continuité d'activité des systèmes d'information
Chaque département définit un plan de continuité d'activité des systèmes d'information permettant d'assurer, en cas de sinistre, la continuité d'activité des systèmes d'information.</t>
  </si>
  <si>
    <t>TI-INC-REM : remontée des incidents
Tout incident de sécurité, même apparemment mineur, dont l'impact dépasse ou est susceptible de dépasser le S.I. d'une entité ou d'un département, fait l'objet d'un compte-rendu au Centre opérationnel de la sécurité des systèmes d'information (CERT-MC) de l'A.M.S.N. Cette remontée est immédiate pour les incidents dont la portée est susceptible de dépasser à court terme le périmètre de l'entité ou du département, et pour les incidents correspondant à des signalements spécifiques, notamment de la part de l'A.M.S.N. La remontée prend la forme d'une synthèse mensuelle pour les autres incidents. Chaque entité doit maintenir à jour un historique clair des suites liées à l'escalade de chaque incident, afin de capitaliser les enseignements associés à la résolution (ou non) de ces incidents. L'aspect difficile de la caractérisation des attaques (ambiguïté de la source, du dommage, du moyen, de la finalité) rend nécessaire les échanges d'informations - même sur des « signaux faibles » - ainsi que la coordination continue des actions.</t>
  </si>
  <si>
    <t>TI-QUAL-TRAIT : qualification et traitement des incidents
L'A.M.S.N., le R.S.S.I. et la chaîne hiérarchique sont informés de tout incident de sécurité. L'A.M.S.N. assure la qualification de l'incident et le pilotage de son traitement.</t>
  </si>
  <si>
    <t>TI-MOB : mobilisation en cas d'alerte
En cas d'alerte de sécurité identifiée au niveau national, les R.S.S.I. de chaque entité s'assurent de la bonne application des exigences formulées par les instances nationales, dans les meilleurs délais.</t>
  </si>
  <si>
    <t>TI-OPS-SSI : chaînes opérationnelles SSI
Les chaînes opérationnelles des départements concourent à l'effort national de cybersécurité. Les alertes et les incidents sont gérés selon des procédures testées lors d'exercices. La coordination des compétences est organisée à l'échelon ministériel. Les situations d'urgences peuvent faire appel à des mesures définies préalablement dans le cadre des plans gouvernementaux.</t>
  </si>
  <si>
    <t xml:space="preserve">DEV-FILT-APPL : mettre en œuvre des fonctionnalités de filtrage applicatif pour les applications à risque
Devant les applications à risques, il est recommandé de faire usage d'une solution tierce de filtrage applicatif. </t>
  </si>
  <si>
    <t>DEV-LOG-PASS : calculer les empreintes de mots de passe de manière sécurisée
Lorsqu'une application doit stocker les mots de passe de ses utilisateurs, il est important de mettre en œuvre des mesures permettant de se prémunir contre les attaques documentées : attaques par dictionnaire, attaques par tables arc-en-ciel, attaques par force brute, etc.</t>
  </si>
  <si>
    <t>DEV-LOG-CYCLE : intégrer la sécurité dans le cycle de vie logiciel
La sécurité doit être intégrée à toutes les étapes du cycle de vie du projet, depuis l'expression des besoins jusqu'à la maintenance applicative, en passant par la rédaction du cahier des charges et les phases de recette.</t>
  </si>
  <si>
    <t>DEV-LOG-CRIT : instaurer des critères de développement sécurisé
Une fois passées les phases de définition des besoins et de conception de l'architecture applicative, le niveau de sécurité d'une application dépend fortement des modalités pratiques suivies lors de sa phase de développement.</t>
  </si>
  <si>
    <t>DEV-LOG-ADHER : réduire l'adhérence des applications à des produits ou technologies spécifiques
Le fonctionnement d'une application s'appuie sur un environnement logiciel et matériel. En phases de conception et de spécification technique, il est nécessaire de s'assurer que les applications n'ont pas une trop forte adhérence vis-à-vis des environnements sur lesquels elles reposent. En effet, l'apparition de failles sur un environnement a de fait un impact sur la sécurité des applications qui en dépendent. En plus du maintien en condition de sécurité propre à l'application, il est donc nécessaire de pouvoir faire évoluer son environnement pour garantir sa sécurité dans la durée.</t>
  </si>
  <si>
    <t>DEV-FUITES : limiter les fuites d'information
Les fuites d'informations techniques sur les logiciels utilisés permettent aux attaquants de déceler plus facilement d'éventuelles vulnérabilités. Il est impératif de limiter fortement la diffusion d'informations au sujet des produits utilisés, même si cette précaution ne constitue pas une protection en tant que telle.</t>
  </si>
  <si>
    <t>PDT-NOMAD-DESACTIV : désactivation des interfaces de connexion sans fil
Des règles de configuration des interfaces de connexion sans fil (Wifi, Bluetooth, 4G...), permettant d'interdire les usages non maîtrisés et d'éviter les intrusions via ces interfaces, doivent être appliquées.
Les interfaces sans fil ne doivent être activées qu'en cas de besoin.</t>
  </si>
  <si>
    <t>PDT-MUL-DURCISS : durcissement des imprimantes et copieurs multifonctions
Les imprimantes et copieurs multifonctions hébergés localement dans une entité doivent faire l'objet d'un durcissement en termes de sécurité : changement des mots de passe initialement fixés par le « constructeur », désactivation des interfaces réseau inutiles, suppression des services inutiles, chiffrement des données sur le disque dur lorsque cette fonctionnalité est disponible, configuration réseau statique.</t>
  </si>
  <si>
    <t>PDT-MUL-SECNUM : sécurisation de la fonction de numérisation
Lorsqu'elle est activée, la fonction de numérisation sur les copieurs multifonctions hébergés dans une entité doit être sécurisée. Les mesures de sécurité suivantes doivent notamment être appliquées : envoi de documents uniquement à destination d'une adresse de messagerie interne à l'entité, envoi uniquement à une seule adresse de messagerie.</t>
  </si>
  <si>
    <t>PDT-TEL-MINIM : sécuriser la configuration des autocommutateurs
Les autocommutateurs doivent être maintenus à jour au niveau des correctifs de sécurité. Leur configuration doit être durcie. La définition et l'affectation des droits d'accès et des privilèges aux utilisateurs (transfert départ-départ, entrée en tiers, interphonie, autorisation de déblocage, renvoi sur numéro extérieur, substitution, substitution de privilège, interception d'appel dirigé, etc.) doivent faire l'objet d'une attention particulière. Une revue de la programmation téléphonique doit être organisée périodiquement.</t>
  </si>
  <si>
    <t>PDT-TEL-CODES : codes d'accès téléphoniques
Il est nécessaire de sensibiliser les utilisateurs au besoin de modifier le code d'accès de leur téléphone et de leur messagerie vocale.</t>
  </si>
  <si>
    <t>PDT-TEL-DECT : limiter l'utilisation du DECT
Les communications réalisées au travers du protocole DECT sont susceptibles d'être interceptées, même si les mécanismes d'authentification et de chiffrement que propose ce protocole sont activés. Il est recommandé d'attribuer des postes téléphoniques filaires aux utilisateurs dont les échanges sont les plus sensibles.</t>
  </si>
  <si>
    <t>DEV-INTEGR-SECLOC : intégrer la sécurité dans les développements locaux
Toute initiative locale de développement informatique doit respecter les exigences nationales en matière de S.S.I., concernant la prise en compte de la sécurité dans les projets et les développements informatiques. Le service à l'origine du projet se porte garant de l'application du référentiel général de sécurité, et de l'application d'une démarche d'homologation du système.</t>
  </si>
  <si>
    <t>PDT-CONF-VERIF : utiliser des outils de vérification automatique de la conformité
Un outil de vérification régulière de la conformité des éléments de configuration des postes de travail doit être mis en place, afin d'éviter une dérive dans le temps de ces éléments de configuration.</t>
  </si>
  <si>
    <t>PDT-NOMAD-CONNEX : configuration des interfaces de connexion sans fil
La configuration des interfaces de connexion sans fil doit interdire les usages dangereux de ces interfaces.</t>
  </si>
  <si>
    <t>PDT-NOMAD-FILT : filtre de confidentialité
Pour les postes de travail nomades manipulant des données sensibles, un filtre de confidentialité doit être fourni et être positionné sur l'écran dès lors que le poste est utilisé en dehors de l'entité.</t>
  </si>
  <si>
    <t>PDT-NOMAD-STOCK : stockage local d'information sur les postes nomades
Le stockage local d'information sur les postes de travail nomades doit être limité au strict nécessaire. Les informations sensibles doivent être obligatoirement chiffrées par un moyen de chiffrement labellisé.</t>
  </si>
  <si>
    <t>PDT-NOMAD-ACCESS : accès à distance aux systèmes d'information de l'entité
Les accès à distance aux S.I. de l'entité (accès dits « nomades ») doivent être réalisés via les infrastructures nationales. Lorsque l'accès à distance utilise d'autres infrastructures, l'usage de réseaux privés virtuels (V.P.N.) de confiance est nécessaire.</t>
  </si>
  <si>
    <t>PDT-AMOV : fourniture de supports de stockage amovibles
Les supports de stockage amovibles (clés USB et disque durs externes, notamment) doivent être fournis aux utilisateurs par la Direction Informatique.</t>
  </si>
  <si>
    <t>PDT-CHIFF-SENS : chiffrement des données sensibles
Une solution de chiffrement labellisée doit être mise à disposition des utilisateurs et des administrateurs afin de chiffrer les données sensibles stockées sur les postes de travail, les serveurs, les espaces de travail, ou les supports amovibles.</t>
  </si>
  <si>
    <t>PDT-SUPPR-PART : suppression des données sur les postes partagés
Les données présentes sur les postes partagés (portable de prêt, par exemple) doivent être supprimées entre deux utilisations, dès lors que les utilisateurs ne disposent pas du même besoin d'en connaître.</t>
  </si>
  <si>
    <t>PDT-SAUV-LOC : sauvegarde / synchronisation des données locales
Dans le cas où des données doivent être stockées en local sur le poste de travail, des moyens de synchronisation ou de sauvegarde doivent être fournis aux utilisateurs.</t>
  </si>
  <si>
    <t>PDT-STOCK : stockage des informations
Dans la mesure du possible, les données traitées par les utilisateurs doivent être stockées sur des espaces réseau, eux-mêmes sauvegardés selon les exigences des entités et en accord avec les règles de sécurité en vigueur.</t>
  </si>
  <si>
    <t>PDT-ADM-LOCAL : gestion du compte « administrateur local »
L'accès au compte « administrateur local » sur les postes de travail doit être strictement limité aux équipes en charge de l'exploitation et du support sur ces postes de travail.</t>
  </si>
  <si>
    <t>PDT-PRIV : utilisation des privilèges d'accès « administrateur »
Les privilèges d'accès « administrateur » doivent être utilisés uniquement pour les actions d'administration le nécessitant.</t>
  </si>
  <si>
    <t>PDT-PRIVIL : privilèges des utilisateurs sur les postes de travail
La gestion des privilèges des utilisateurs sur leurs postes de travail doit suivre le principe du « moindre privilège » : chaque utilisateur ne doit disposer que des privilèges nécessaires à la conduite des actions relevant de sa mission.</t>
  </si>
  <si>
    <t>PDT-REAFFECT : réaffectation du poste de travail
Une procédure S.S.I. définit les règles concernant le traitement à appliquer aux informations ayant été stockées ou manipulées sur les postes réaffectés.</t>
  </si>
  <si>
    <t>PDT-VEROUIL-PORT : verrouillage des postes portables
Un câble physique de sécurité doit être fourni avec chaque poste portable. Les utilisateurs doivent être sensibilisés à son utilisation.</t>
  </si>
  <si>
    <t>PDT-VEROUIL-FIXE : verrouillage de l'unité centrale des postes fixes
Lorsque l'unité centrale d'un poste fixe est peu volumineuse, donc susceptible d'être facilement emportée, elle doit être protégée contre le vol par un système d'attache (par exemple un câble antivol).</t>
  </si>
  <si>
    <t>PDT-GEST : fourniture et gestion des postes de travail
Les postes de travail utilisés dans le cadre professionnel sont fournis et gérés par l'équipe chargée des S.I.</t>
  </si>
  <si>
    <t>EXP-CI-SUPERVIS : supervision
Un cloisonnement entre les flux de supervision (remontée d'informations) et les flux d'administration (commandes, mises à jour) doit être mis en place.</t>
  </si>
  <si>
    <t>EXP-CI-TRAC : traçabilité / imputabilité
Afin d'assurer une cohérence dans les échanges entre applications ainsi qu'une traçabilité pertinente des événements techniques et de sécurité, les centres d'exploitation emploient une référence de temps commune (service NTP, Network Time Protocol).</t>
  </si>
  <si>
    <t>EXP-CI-DESTR : destruction de support
La fin de vie d'un support ou d'un matériel embarquant un support de stockage (imprimante, routeur, commutateur, ...) doit s'accompagner d'une opération de destruction avant remise au constructeur.</t>
  </si>
  <si>
    <t>EXP-CI-DNS : service de noms de domaine - DNS technique
Dans le cas du déploiement d'un serveur de noms de domaines pour les besoins techniques internes au centre informatique, on utilisera les extensions sécurisées DNSSEC.</t>
  </si>
  <si>
    <t>EXP-CI-ADMIN : flux d'administration
D'une manière générale, il convient de différencier deux types de flux d'administration : les flux d'administration de l'infrastructure (réservés aux agents du centre informatique) d'une part, les flux d'administration des applications métier (réservés à la direction métier) d'autre part. L'attribution des droits d'administration doit respecter cette différenciation, et les 2 types de flux d'administration doivent être dans la mesure du possible cloisonnés.</t>
  </si>
  <si>
    <t>EXP-CI-FILT : filtrage des flux applicatifs
De façon à garantir un niveau de sécurité satisfaisant face aux attaques informatiques, des mécanismes de filtrage et de cloisonnement doivent être mis en œuvre.</t>
  </si>
  <si>
    <t>EXP-CI-PROTFIC : passerelle d'échange de fichiers
Les échanges de fichiers entre applications doivent privilégier les protocoles sécurisés (SSL/TLS, FTPS...).</t>
  </si>
  <si>
    <t>EXP-CI-OS : systèmes d'exploitation
Les systèmes d'exploitation déployés doivent faire l'objet d'un support valide de la part d'un éditeur ou d'un prestataire de service. Seuls les services et applications nécessaires sont installés, de façon à réduire la surface d'attaque. Une attention particulière doit être apportée aux comptes administrateurs.</t>
  </si>
  <si>
    <t>EXP-IMP-2 : sécurité des imprimantes et copieurs multifonctions
Les imprimantes et copieurs multifonctions sont des ressources informatiques à part entière qui doivent être gérées en tant que telles. Elles ne doivent pas pouvoir communiquer avec l'extérieur.</t>
  </si>
  <si>
    <t>EXP-IMP-SENS : impression des informations sensibles
Les impressions d'informations sensibles doivent être effectuées selon une procédure prédéfinie, garantissant le contrôle de l'utilisateur, du déclenchement de l'impression jusqu'à la récupération du support imprimé.</t>
  </si>
  <si>
    <t>EXP-ACC-DIST : accès à distance au système d'information de l'organisme
Les utilisateurs distants doivent s'authentifier sur le réseau de l'entité.</t>
  </si>
  <si>
    <t>EXP-NOMAD-SENS : déclaration des équipements nomades aptes à traiter des informations sensibles
L'autorité d'homologation du S.I. valide les usages possibles des équipements nomades vis-à-vis du traitement des informations sensibles ; les usages non explicitement autorisés sont interdits.</t>
  </si>
  <si>
    <t>EXP-REAFFECT : réaffectation de matériels informatiques
Une procédure de gestion des postes et supports dans le cadre de départs de personnel ou de réaffectations à de nouveaux utilisateurs doit être mise en place et validée par le R.S.S.I. Elle doit définir les conditions de recours à un effacement des données.</t>
  </si>
  <si>
    <t>EXP-DECLAR-VOL : déclarer les pertes et vols
Toute perte ou vol d'une ressource d'un système d'information doit être déclarée au R.S.S.I. et à l'A.M.S.N..</t>
  </si>
  <si>
    <t>EXP-PROT-VOL : rappel des mesures de protection contre le vol
Les postes fixes bénéficient des mesures de protection physique offertes au titre de la directive de sécurité physique de la présente P.S.S.I.E.. Chaque utilisateur doit veiller à la sécurité des supports amovibles (clés USB et disques amovibles), notamment en les conservant dans un endroit sûr. Il est recommandé de chiffrer les données contenues sur ces supports. Les supports contenant des données sensibles doivent être stockés dans des meubles fermant à clef.</t>
  </si>
  <si>
    <t>EXP-MAIT-MAT : maîtrise des matériels
Les postes de travail - y compris dans le cas d'une location - sont fournis à l'utilisateur par l'entité, gérés et configurés sous la responsabilité de l'entité. La connexion d'équipements non maîtrisés, non administrés ou non mis à jour par l'entité (qu'il s'agisse d'ordiphones, d'équipements informatiques nomades et fixes ou de supports de stockage amovibles) sur des équipements et des réseaux professionnels est interdite.</t>
  </si>
  <si>
    <t>EXP-GES-DYN : gestion dynamique de la sécurité
L'équipe en charge de la S.S.I. doit procéder, notamment via l'analyse des journaux, à la surveillance des comportements anormaux au sein du système d'information, et à la surveillance des flux d'entrée et de sortie du système d'information.</t>
  </si>
  <si>
    <t>EXP-CONS-JOUR : conservation des journaux
Les journaux des événements de sécurité doivent être conservés sur douze mois glissants, hors contraintes légales et réglementaires particulières imposant des durées de conservation spécifiques.</t>
  </si>
  <si>
    <t>EXP-POL-JOUR : définir et mettre en œuvre une politique de gestion et d'analyse des journaux de traces
Une politique de gestion et d'analyse des journaux de traces des événements de sécurité est définie par le R.S.S.I., validée par l'autorité et mise en œuvre. Le niveau de sécurité d'un système d'information dépend en grande partie de la capacité de ses exploitants et administrateurs à détecter les erreurs, dysfonctionnements et tentatives d'accès illicites survenant sur les éléments qui le composent.</t>
  </si>
  <si>
    <t>EXP-JOUR-SUR : journalisation des alertes
Chaque système doit disposer de dispositifs de journalisation permettant de conserver une trace des événements de sécurité. Ces traces doivent être conservées de manière sûre.</t>
  </si>
  <si>
    <t>EXP-ISOL : isoler les systèmes obsolètes restants
Il est nécessaire d'isoler les systèmes obsolètes, gardés volontairement pour assurer un maintien en condition opérationnelle des projets, et pour lesquels une migration n'est pas envisageable. Chaque fois que cela est possible, cette isolation doit être effectuée au niveau du réseau (filtrage strict), des éléments d'authentification (qui ne doivent pas être communs avec le reste du S.I.) et des applications (pas de ressources partagées avec le reste du S.I.).</t>
  </si>
  <si>
    <t>EXP-OBSOLET : assurer la migration des systèmes obsolètes
L'ensemble des logiciels utilisés sur le système d'information doit être dans une version pour laquelle l'éditeur assure le support, et tenu à jour. En cas de défaillance du support, il convient d'en étudier l'impact et de prendre les mesures adaptées.</t>
  </si>
  <si>
    <t>EXP-COR-SEC : déploiement des correctifs de sécurité
Les correctifs de sécurité des ressources informatiques locales doivent être déployés par l'équipe chargée des S.I. en s'appuyant sur les préconisations et outils proposés par l'A.M.S.N..</t>
  </si>
  <si>
    <t>EXP-POL-COR : définir et mettre en œuvre une politique de suivi et d'application des correctifs de sécurité
Le maintien dans le temps du niveau de sécurité d'un système d'information impose une gestion organisée et adaptée des mises à jour de sécurité. Un processus de gestion des correctifs propre à chaque système ou applicatif doit être défini, et adapté suivant les contraintes et le niveau d'exposition du système.</t>
  </si>
  <si>
    <t>EXP-NAVIG : configuration du navigateur Internet
Le navigateur déployé par l'équipe chargée des S.I. sur l'ensemble des serveurs et des postes de travail nécessitant un accès Internet ou Intranet doit être configuré de manière sécurisée (désactivation des services inutiles, nettoyage du magasin de certificats, etc.).</t>
  </si>
  <si>
    <t>EXP-MAJ-ANTIVIR : mise à jour de la base de signatures
Les mises à jour des bases antivirales et des moteurs d'antivirus doivent être déployées automatiquement sur les serveurs et les postes de travail.</t>
  </si>
  <si>
    <t>EXP-GES-ANTIVIR : gestion des événements de sécurité de l'antivirus
Les événements de sécurité de l'antivirus doivent être remontés sur un serveur pour analyse statistique et gestion des problèmes a posteriori (exemples : serveur constamment infecté, virus détecté et non éradiqué par l'antivirus, etc.).</t>
  </si>
  <si>
    <t>EXP-MIS-REB : mise au rebut
Lorsqu'une ressource informatique est amenée à quitter définitivement l'entité, les données présentes sur les disques durs ou la mémoire intégrée doivent être effacées de manière sécurisée. L'effacement des données sensibles doit s'appuyer sur des produits qualifiés, ou respecter des procédures établies en concertation avec l'A.M.S.N.</t>
  </si>
  <si>
    <t>EXP-MAINT-EXT : maintenance externe
Les données non chiffrées doivent être effacées avant l'envoi en maintenance externe de toute ressource informatique. Les opérations de chiffrement doivent faire appel à des produits qualifiés. L'effacement des données sensibles doit s'appuyer sur des produits qualifiés, ou respecter des procédures établies en concertation avec l'A.M.S.N.</t>
  </si>
  <si>
    <t>EXP-DOM-ADMINLOC : améliorer la gestion des comptes d'administrateur locaux
Afin d'empêcher la ré-utilisation des empreintes d'un compte utilisateur local d'une machine à une autre, il faut soit utiliser des mots de passe différents pour les comptes d'administration, soit interdire la connexion à distance via ces comptes.</t>
  </si>
  <si>
    <t>EXP-DOM-OBSOLET : désactiver les comptes du domaine obsolètes
Il est nécessaire de désactiver immédiatement, voire de supprimer, les comptes obsolètes, que ce soient des comptes d'utilisateur (administrateur, de service ou utilisateur standard) ou des comptes de machine.</t>
  </si>
  <si>
    <t>EXP-DOM-LIMITSERV : limiter les droits des comptes de service
Les comptes de service doivent faire l'objet d'une restriction des droits, en suivant le principe du moindre privilège.</t>
  </si>
  <si>
    <t>EXP-DOM-SERV : maîtriser l'utilisation des comptes de service
Les comptes de service ont la particularité d'avoir généralement leurs mots de passe inscrits en dur dans des applications ou dans des systèmes. Afin de pouvoir être en mesure de changer ces mots de passe en urgence, il est nécessaire de maîtriser leur utilisation.</t>
  </si>
  <si>
    <t>EXP-DOM-RESTADMIN : restreindre au maximum l'appartenance aux groupes d'administration du domaine
L'appartenance aux groupes du domaine ADMINISTRATEURS DE L'ENTREPRISE et ADMINISTRATEURS DU DOMAINE n'est nécessaire que dans de très rares cas. Les opérations les plus courantes doivent être effectuées avec des comptes du domaine membres des groupes locaux d'administration des ordinateurs ou ayant une délégation d'administration.</t>
  </si>
  <si>
    <t>EXP-DOM-NOMENCLAT : définir et appliquer une nomenclature des comptes du domaine
La gestion des comptes doit s'appuyer sur une nomenclature adaptée, afin de pouvoir distinguer selon leur usage : comptes d'utilisateur standard, comptes d'administration (domaine, serveurs, postes de travail) et comptes de service.</t>
  </si>
  <si>
    <t>EXP-DOM-PASS : configurer la stratégie des mots de passe des domaines
La politique de gestion des mots de passe doit être conçue de façon à protéger contre les attaques par essais successifs de mots de passe. Une complexité minimale dans le choix des mots de passe doit être imposée aux utilisateurs.</t>
  </si>
  <si>
    <t>EXP-DOM-POL : définir une politique de gestion des comptes du domaine
Une politique explicite de gestion des comptes du domaine doit être documentée.</t>
  </si>
  <si>
    <t>EXP-SECX-DIST : sécurisation des outils de prise de main à distance
La prise de main à distance d'une ressource informatique ne doit être réalisable que par les agents autorisés par l'équipe chargée des S.I., sur les ressources informatiques de leur périmètre. Des mesures de sécurité spécifiques doivent être définies et respectées.</t>
  </si>
  <si>
    <t>EXP-CENTRAL : centraliser la gestion du système d'information
Afin de gérer efficacement un grand nombre de postes d'utilisateurs, de serveurs ou d'équipements réseau, les administrateurs doivent utiliser des outils centralisés, permettant l'automatisation de traitements quotidiens et offrant une vue globale et pertinente sur le système d'information.</t>
  </si>
  <si>
    <t>EXP-GEST-ADMIN : gestion des actions d'administration
Les opérations d'administration doivent être tracées de manière à pouvoir gérer au niveau individuel l'imputabilité des actions d'administration.</t>
  </si>
  <si>
    <t>EXP-HABILIT-ADMIN : habilitation des administrateurs
L'habilitation des administrateurs s'effectue selon une procédure validée par l'autorité d'homologation. Le nombre de personnes habilitées pour des opérations d'administration doit être connu et validé par l'autorité d'homologation.</t>
  </si>
  <si>
    <t>EXP-PROT-ADMIN : protection des accès aux outils d'administration
L'accès aux outils et interfaces d'administration doit être strictement limité aux personnes habilitées, selon une procédure formelle d'autorisation d'accès.</t>
  </si>
  <si>
    <t>EXP-RESTR-DROITS : restriction des droits d'administration
Sauf exception dûment motivée et validée par le R.S.S.I., les utilisateurs n'ont pas de droits d'administration.</t>
  </si>
  <si>
    <t>EXP-DEP-ADMIN : gestion du départ d'un administrateur des SI
En cas de départ d'un administrateur disposant de privilèges sur des composants des S.I., les comptes individuels dont il disposait doivent être immédiatement désactivés. Les éventuels mots de passe d'administration dont il avait connaissance doivent être changés (exemples : mots de passe des comptes fonctionnels, comptes génériques ou comptes de service utilisés dans le cadre des fonctions de l'administrateur).</t>
  </si>
  <si>
    <t>EXP-POL-ADMIN : politique de mots de passe « administrateurs »
Chaque administrateur doit disposer d'un mot de passe propre et destiné à l'administration.</t>
  </si>
  <si>
    <t>EXP-SEQ-ADMIN : séquestre des authentifiants « administrateur »
Les authentifiants permettant l'administration des ressources des S.I. doivent être placés sous séquestre et tenus à jour, dans un coffre ou une armoire fermée à clé. L'authentifié doit être informé de l'existence de ces opérations de gestion, de leurs finalités et limites. Tout accès d'administration à une ressource informatique doit pouvoir être tracé et permettre de remonter à la personne exerçant ce droit. Les informations d'authentification bénéficiant d'un moyen de protection physique (notamment carte à puce) n'ont, par défaut, pas besoin d'être l'objet d'opérations de séquestre de la part d'autres personnels que l'authentifié lui-même.</t>
  </si>
  <si>
    <t>INT-AQ-PSL : acquisition de produits et services de confiance.
Lorsqu'ils sont disponibles, des produits ou des services de sécurité labellisés par l'A.M.S.N. doivent être utilisés.</t>
  </si>
  <si>
    <t>INT-QUOT-SSI : mise en œuvre au quotidien de la SSI
La sécurité des systèmes d'information se traite au quotidien par des pratiques d'hygiène informatique. Des procédures écrites définissent les actes élémentaires du maintien en condition de sécurité lors des phases de conception, évolution ou retrait d'un système.</t>
  </si>
  <si>
    <t>INT-PRES-CS : clauses de sécurité
Toute prestation dans le domaine des S.I. est encadrée par des clauses de sécurité. Ces clauses spécifient les mesures S.S.I. que le prestataire doit respecter dans le cadre de ses activités.</t>
  </si>
  <si>
    <t>INT-PRES-CNTRL : suivi et contrôle des prestations fournies
Le maintien d'un niveau de sécurité au cours du temps nécessite un double contrôle :
 - l'un, effectué périodiquement par l'équipe encadrant la prestation, qui porte sur les actions du sous-traitant et la conformité au cahier des charges 
 - l'autre, effectué par l'A.M.S.N., qui porte sur la pertinence du cahier des charges en amont des projets, la conformité des réponses apportées par le sous-traitant en phase de recette et le niveau de sécurité global obtenu en production.</t>
  </si>
  <si>
    <t>INT-REX-AR : analyse de risques
Toute opération d'externalisation s'appuie sur une analyse de risques préalable, de façon à formaliser des objectifs de sécurité et définir des mesures adaptées. L'ensemble des objectifs de sécurité ainsi formalisés permet de définir une cible de sécurité servant de cadre au contrat établi avec le prestataire.</t>
  </si>
  <si>
    <t>INT-REX-HB : hébergement
L'hébergement des données numériques de l'Administration sur le territoire national est obligatoire, sauf accord du Ministre d'État, et dérogation dûment motivée et précisée dans la décision d'homologation.</t>
  </si>
  <si>
    <t>PHY-ZONES : découpage des sites en zones de sécurité
Un découpage des sites en zones physiques de sécurité doit être effectué, en liaison avec les services en charge : de l'immobilier, de la sécurité et l'A.M.S.N. Pour chaque zone de sécurité, des critères précis d'autorisation d'accès sont établis.</t>
  </si>
  <si>
    <t>PHY-PUBL : accès réseau en zone d'accueil du public
Tout accès réseau installé dans une zone d'accueil du public doit être filtré ou isolé du reste du réseau informatique de l'entité.</t>
  </si>
  <si>
    <t>PHY-SENS : protection des informations sensibles au sein des zones d'accueil du public
Le traitement d'informations sensibles au sein des zones d'accueil est à éviter. Si un tel traitement est strictement nécessaire, il doit rester ponctuel et exceptionnel. Des mesures particulières sont alors adoptées, notamment en matière de protection audiovisuelle, ainsi qu'en matière de protection des informations stockées sur les supports.</t>
  </si>
  <si>
    <t>PHY-CTRL : contrôles anti-piégeages
Sur les S.I. particulièrement sensibles, il convient de mener des contrôles anti-piégeages réguliers, effectués par du personnel formé. Il peut être fait appel à des services spécialisés (opérations dites de « dépoussiérage »).</t>
  </si>
  <si>
    <t>PHY-CI-HEBERG : convention de service en cas d'hébergement tiers
Dans le cas où un tiers gère tout ou partie des locaux du centre informatique, une convention de service, définissant les responsabilités mutuelles en matière de sécurité, doit être établie entre ce tiers et l'entité ou le département.</t>
  </si>
  <si>
    <t>PHY-CI-CTRLACC : contrôle d'accès physique aux zones internes et restreintes
L'accès aux zones internes (autorisées uniquement au personnel du centre informatique ou aux visiteurs accompagnés) et restreintes (autorisées aux seules personnes habilitées ou aux visiteurs accompagnés) doit reposer sur un dispositif de contrôle d'accès physique. Ce dispositif doit s'appuyer sur des produits qualifiés, lorsqu'ils sont disponibles, et bénéficier d'un maintien en condition de sécurité rigoureux.</t>
  </si>
  <si>
    <t>PHY-CI-MOYENS : délivrance des moyens d'accès physique aux zones internes et restreintes
La délivrance des moyens d'accès physique doit respecter un processus formel permettant de s'assurer de l'identité de la personne, s'appuyant sur le processus d'arrivée et de départ du personnel. Le personnel autre que celui explicitement autorisé et habilité, mais néanmoins appelé à intervenir dans les zones sensibles (entretien ou réparation des bâtiments, des équipements non informatiques, nettoyage, visiteurs, ...), intervient systématiquement et impérativement sous surveillance permanente.</t>
  </si>
  <si>
    <t>PHY-CI-TRACE : traçabilité des accès aux zones internes et restreintes
Une traçabilité des accès, par les visiteurs externes, aux zones restreintes doit être mise en place. Ces traces sont alors conservées un an, dans le respect des textes protégeant les données personnelles.</t>
  </si>
  <si>
    <t>RES-INTERCO : interconnexion avec des réseaux externes
Toute interconnexion entre les réseaux locaux d'une entité et un réseau externe (réseau d'un tiers, Internet, etc.) doit être réalisée via les infrastructures nationales. La décision d'interconnexion doit être motivée et validée par l'A.M.S.N..</t>
  </si>
  <si>
    <t>RES-ENTSOR : mise en place de filtrage réseau pour les flux sortants et entrants
Dans l'optique de réduire les possibilités offertes à un attaquant, les connexions des machines du réseau interne vers l'extérieur doivent être filtrées.</t>
  </si>
  <si>
    <t>RES-MAITRISE : systèmes autorisés sur le réseau
Seuls les équipements gérés et configurés par les équipes informatiques habilitées peuvent être connectés au réseau local d'une entité.</t>
  </si>
  <si>
    <t>RES-COUCHBAS : implanter des mécanismes de protection contre les attaques sur les couches basses
Une attention particulière doit être apportée à l'implantation des protocoles de couches basses, de façon à se prémunir des attaques usuelles par saturation ou empoisonnement de cache. Cela concerne, par exemple, le protocole « Address Resolution Protocol » (A.R.P.).</t>
  </si>
  <si>
    <t>RES-ROUTDYN : surveiller les annonces de routage
Lorsque l'utilisation de protocoles de routage dynamiques est nécessaire, celle-ci doit s'accompagner de la mise en place d'une surveillance des annonces de routage, et de procédures permettant de réagir rapidement en cas d'incidents.</t>
  </si>
  <si>
    <t>RES-INTERNET-SPECIFIQUE : cas particulier des accès spécifiques dans une entité
Les accès spécifiques à Internet nécessitant des droits particuliers pour un usage métier ne peuvent être mis en place que sur dérogation dûment justifiée, et sur des machines isolées physiquement et séparées du réseau de l'entité, après validation préalable de l'autorité d'homologation.</t>
  </si>
  <si>
    <t>RES-INTERCOGEO : interconnexion des sites géographiques locaux d'une entité
L'interconnexion au niveau local de réseaux locaux d'une entité n'est possible que si la proximité géographique le justifie et sous réserve de la mise en place de connexions dédiées à cet effet, et de passerelles sécurisées et validées par l'A.M.S.N.</t>
  </si>
  <si>
    <t>RES-RESS : cloisonnement des ressources en cas de partage de locaux
Dans le cas où une entité partage des locaux (bureaux ou locaux techniques) avec des entités externes, des mesures de cloisonnement des ressources informatiques doivent être mises en place. Si le cloisonnement n'est pas physique, les mesures prises doivent être validées par l'A.M.S.N..</t>
  </si>
  <si>
    <t>RES-PROT : protection des informations
Les accès à Internet passent obligatoirement à travers les passerelles nationales. Dès lors que des informations sensibles doivent transiter sur des réseaux non maîtrisés, il convient de les protéger spécifiquement par chiffrement adapté.</t>
  </si>
  <si>
    <t>RES-CLOIS : cloisonner le SI en sous-réseaux de niveaux de sécurité homogènes
Par analogie avec le cloisonnement physique d'un bâtiment, le système d'information doit être segmenté selon des zones présentant chacune un niveau de sécurité homogène.</t>
  </si>
  <si>
    <t>RES-SSFIL : mise en place de réseaux sans fil
Le déploiement de réseaux sans fil doit faire l'objet d'une analyse de risques spécifique. Les protections intrinsèques étant insuffisantes, des mesures complémentaires, validées par l'A.M.S.N., doivent être prises dans le cadre de la défense en profondeur. En particulier, une segmentation du réseau doit être mise en place de façon à limiter à un périmètre déterminé les conséquences d'une intrusion depuis la voie radio. À défaut de mise en œuvre de mesures spécifiques, le déploiement de réseaux sans fil sur des S.I. manipulant des données sensibles est proscrit.</t>
  </si>
  <si>
    <t>RES-ROUTDYN-IGP : configurer le protocole « Interior Gateway Protocol » (I.G.P.) de manière sécurisée
Le protocole de routage dynamique de type I.G.P. doit être activé exclusivement sur les interfaces nécessaires à la construction de la topologie du réseau et désactivé sur le reste des interfaces. La configuration du protocole de routage dynamique doit systématiquement s'accompagner d'un mot de passe de type MESSAGE-DIGEST-KEY.</t>
  </si>
  <si>
    <t>RES-ROUTDYN-EGP : sécuriser les sessions « Exterior Gateway Protocol » (E.G.P.)
Lors de la mise en place d'une session E.G.P. avec un pair extérieur sur un média partagé, cette session doit s'accompagner d'un mot de passe de type message-digest-key.</t>
  </si>
  <si>
    <t>RES-SECRET : modifier systématiquement les éléments d'authentification par défaut des équipements et services
Les mots de passe par défaut doivent être impérativement modifiés, de même en ce qui concerne les certificats. Les dispositions nécessaires doivent être prises auprès des fournisseurs de façon à pouvoir modifier les certificats installés par défaut.</t>
  </si>
  <si>
    <t>RES-DURCI : durcir les configurations des équipements de réseaux
Les équipements de réseaux (comme les routeurs) doivent faire l'objet d'un durcissement spécifique comprenant notamment, outre le changement des mots de passe et certificats, la désactivation des interfaces et services inutiles, ainsi que la mise en place de mécanismes de protection du plan de contrôle.</t>
  </si>
  <si>
    <t>RES-CARTO : élaborer les documents d'architecture technique et fonctionnelle
L'architecture réseau du système d'information doit être décrite et formalisée à travers des schémas d'architecture, et des configurations, maintenus au fil des évolutions apportées au S.I. Les documents d'architecture sont sensibles et font l'objet d'une protection adaptée. La cartographie réseau s'insère dans la cartographie globale des S.I..</t>
  </si>
  <si>
    <t>EXP-PROT-INF : protection des informations sensibles en confidentialité, en intégrité et en disponibilité
Des mesures doivent être mises en œuvre afin de garantir la protection des informations sensibles en confidentialité et en intégrité et en disponibilité. À défaut d'utilisation d'un réseau homologué, ces informations doivent être chiffrées à l'aide d'un moyen de chiffrement labellisé.</t>
  </si>
  <si>
    <t>EXP-TRAC : traçabilité des interventions sur le système
Les interventions de maintenance sur les ressources informatiques de l'entité doivent être tracées par le service informatique concerné, et ces traces doivent être accessibles durant au moins un an.</t>
  </si>
  <si>
    <t>EXP-CONFIG : configuration des ressources informatiques
Les systèmes d'exploitation et les logiciels doivent faire l'objet d'un durcissement. Les configurations et mises à jour sont appliquées dans le strict respect des guides ou procédures en vigueur.</t>
  </si>
  <si>
    <t>ARCHI-PASS : passerelle Internet
Les interconnexions Internet passent obligatoirement par les passerelles nationales homologuées.</t>
  </si>
  <si>
    <t>ARCHI-HEBERG : principes d'architecture de la zone d'hébergement
D'une manière générale, l'architecture des infrastructures des centres informatiques est conçue de façon à satisfaire l'ensemble des besoins en disponibilité, confidentialité, traçabilité et intégrité. Le principe de défense en profondeur doit être respecté, en particulier par la mise en œuvre successive d'environnements de sécurité en zone d'hébergement, de machines virtuelles ou physiques dédiées, de réseaux locaux virtuels (V.L.A.N.) appropriés, d'un filtrage strict des flux applicatifs et d'administration.</t>
  </si>
  <si>
    <t>ARCHI-STOCKCI : architecture de stockage et de sauvegarde
Le réseau de stockage/sauvegarde pour les besoins des centres informatiques repose sur une architecture dédiée à cet effet.</t>
  </si>
  <si>
    <t>EXP-REVUE-AUTH : revue des autorisations d'accès
Une revue des autorisations d'accès doit être réalisée annuellement sous le contrôle du R.S.S.I., le cas échéant avec l'appui de l'A.M.S.N.</t>
  </si>
  <si>
    <t>EXP-PROC-AUTH : autorisations d'accès des utilisateurs
Toute action d'autorisation d'accès d'un utilisateur à une ressource des S.I. doit s'inscrire dans le cadre d'un processus d'autorisation formalisé, qui s'appuie sur le processus d'arrivée et de départ du personnel.</t>
  </si>
  <si>
    <t>EXP-PROFILS : gestion des profils d'accès aux applications
Les applications manipulant des données sensibles doivent permettre une gestion fine par profils d'accès. Les principes du besoin d'en connaître et du moindre privilège s'appliquent.</t>
  </si>
  <si>
    <t>EXP-DROITS : droits d'accès aux ressources
Après avoir déterminé le niveau de sensibilité, le besoin de diffusion et de partage des ressources, les droits d'accès aux ressources doivent être gérés suivant les principes suivants : besoin d'en connaître (chaque utilisateur n'est autorisé à accéder qu'aux ressources pour lesquelles on lui accorde explicitement le bénéfice de l'accès), moindre privilège (chaque utilisateur accède aux ressources minimum de privilèges lui permettant de conduire les actions explicitement autorisées pour lui).</t>
  </si>
  <si>
    <t>EXP-ID-AUTH : identification, authentification et contrôle d'accès logique
L'accès à toute ressource non publique doit nécessiter une identification et une authentification individuelle de l'utilisateur. Dans le cas de l'accès à des données sensibles, des moyens d'authentification forte doivent être utilisés. A cette fin, l'usage d'une carte à puce doit être privilégié. Le contrôle d'accès doit être géré et s'appuyer sur un processus formalisé en cohérence avec la gestion des ressources humaines.</t>
  </si>
  <si>
    <t>EXP-DOC-CONFIG : documentation des configurations
La configuration standard des ressources informatiques doit être documentée et mise à jour à chaque changement notable.</t>
  </si>
  <si>
    <t>EXP-QUAL-PASS : contrôle systématique de la qualité des mots de passe
Des moyens techniques permettant d'imposer la politique de mots de passe (par exemple pour s'assurer du respect de l'éventuelle obligation relative à l'usage de caractères spéciaux) doivent être mis en place.</t>
  </si>
  <si>
    <t>EXP-POL-PASS : politiques de mots de passe
Les règles de gestion et de protection des mots de passe donnant accès aux applications et infrastructures doivent être respectées dans chaque entité. Les recommandations de l'A.M.S.N. doivent être appliquées pour tous les comptes.</t>
  </si>
  <si>
    <t>EXP-INIT-PASS : initialisation des mots de passe
Chaque compte utilisateur doit être créé avec un mot de passe initial aléatoire unique. Si les circonstances l'imposent, un mot de passe plus simple mais à usage unique peut être envisagé.</t>
  </si>
  <si>
    <t>EXP-GEST-PASS : gestion des mots de passe
Les utilisateurs ne doivent pas stocker leurs mots de passe en clair (par exemple dans un fichier) sur leur poste de travail. Les mots de passe ne doivent pas transiter en clair sur les réseaux.</t>
  </si>
  <si>
    <t>EXP-CONF-AUTH : confidentialité des informations d'authentification
Les informations d'authentification (mots de passe d'accès aux S.I., clés privées liées aux certificats électroniques, etc.) doivent être considérées comme des données sensibles.</t>
  </si>
  <si>
    <t>PHY-TECH : sécurité physique des locaux techniques
L'accès aux locaux techniques abritant des équipements d'alimentation et de distribution d'énergie, ou des équipements de réseau et de téléphonie, doit être physiquement protégé.</t>
  </si>
  <si>
    <t>PHY-TELECOM : protection des câbles électriques et de télécommunications
Il convient de protéger le câblage réseau contre les dommages et les interceptions des communications qu'ils transmettent. En complément, les panneaux de raccordements et les salles des câbles doivent être placés en dehors des zones d'accueil du public et leur accès doit être contrôlé.</t>
  </si>
  <si>
    <t>INT-REX-HS : hébergement et clauses de sécurité
Tout contrat d'hébergement détaille les dispositions mises en œuvre pour prendre en compte la S.S.I. Ce sont notamment les mesures prises pour assurer le maintien en condition de sécurité des systèmes et permettre une gestion de crise efficace (conditions d'accès aux journaux, mise en place d'astreintes, etc.).</t>
  </si>
  <si>
    <t>GDB-PROT-IS : protection des informations
L'utilisateur doit protéger les informations qu'il est amené à manipuler dans le cadre de ses fonctions, selon leur sensibilité et tout au long de leur cycle de vie, depuis la création du brouillon jusqu'à son éventuelle destruction.</t>
  </si>
  <si>
    <t>INT-HOMOLOG-SSI : homologation de sécurité des systèmes d'information
Tout système d'information doit faire l'objet d'une décision d'homologation avant sa mise en exploitation dans les conditions d'emploi définies. L'homologation est l'acte selon lequel l'autorité d'emploi atteste formellement auprès des utilisateurs que le système d'information est protégé conformément aux objectifs de sécurité fixés. La décision d'homologation est prise par l'autorité d'homologation définie au point 1.1, après avis de la commission d'homologation mise en place à cet effet.
La décision d'homologation s'appuie sur une analyse de risques adaptée aux enjeux du système considéré, et précise les conditions d'emploi du système d'information.</t>
  </si>
  <si>
    <t>INT-SSI : intégration de la sécurité dans les projets
La sécurité des systèmes d'information doit être prise en compte dans toutes les phases des projets informatiques, sous le contrôle de l'autorité d'homologation, de la conception et de la spécification du système jusqu'à son retrait du service.</t>
  </si>
  <si>
    <t>GDB-QUALIF-SENSI : qualification des informations
La sensibilité de toute information doit être évaluée. Le marquage systématique des documents, en fonction du niveau de sensibilité, est obligatoire conformément aux arrêtés d'application de la loi n° 1.430 du 13 juillet 2016.</t>
  </si>
  <si>
    <t>ORG-SSI</t>
  </si>
  <si>
    <t>ORG-RSSI</t>
  </si>
  <si>
    <t>RH-SSI</t>
  </si>
  <si>
    <t>RH-UTIL</t>
  </si>
  <si>
    <t>RH-MOUV</t>
  </si>
  <si>
    <t>RH-NPERM</t>
  </si>
  <si>
    <t>GDB-INVENT</t>
  </si>
  <si>
    <t>GDB-CARTO</t>
  </si>
  <si>
    <t>GDB-QUALIF-SENSI</t>
  </si>
  <si>
    <t>GDB-PROT-IS</t>
  </si>
  <si>
    <t>INT-HOMOLOG-SSI</t>
  </si>
  <si>
    <t>INT-SSI</t>
  </si>
  <si>
    <t>INT-QUOT-SSI</t>
  </si>
  <si>
    <t>INT-AQ-PSL</t>
  </si>
  <si>
    <t>INT-PRES-CS</t>
  </si>
  <si>
    <t>INT-PRES-CNTRL</t>
  </si>
  <si>
    <t>INT-REX-AR</t>
  </si>
  <si>
    <t>INT-REX-HB</t>
  </si>
  <si>
    <t>INT-REX-HS</t>
  </si>
  <si>
    <t>PHY-ZONES</t>
  </si>
  <si>
    <t>PHY-PUBL</t>
  </si>
  <si>
    <t>PHY-SENS</t>
  </si>
  <si>
    <t>PHY-TECH</t>
  </si>
  <si>
    <t>PHY-TELECOM</t>
  </si>
  <si>
    <t xml:space="preserve">PHY-CTRL </t>
  </si>
  <si>
    <t>PHY-CI-HEBERG</t>
  </si>
  <si>
    <t>PHY-CI-CTRLACC</t>
  </si>
  <si>
    <t>PHY-CI-MOYENS</t>
  </si>
  <si>
    <t>PHY-CI-TRACE</t>
  </si>
  <si>
    <t>PHY-CI-ENERGIE</t>
  </si>
  <si>
    <t>PHY-CI-CLIM</t>
  </si>
  <si>
    <t>PHY-CI-INC</t>
  </si>
  <si>
    <t>PHY-CI-EAU</t>
  </si>
  <si>
    <t>PHY-SI-SUR</t>
  </si>
  <si>
    <t>RES-MAITRISE</t>
  </si>
  <si>
    <t>RES-INTERCO</t>
  </si>
  <si>
    <t>RES-ENTSOR</t>
  </si>
  <si>
    <t>RES-PROT</t>
  </si>
  <si>
    <t>RES-CLOIS</t>
  </si>
  <si>
    <t>RES-INTERCOGEO</t>
  </si>
  <si>
    <t>RES-RESS</t>
  </si>
  <si>
    <t>RES-INTERNET-SPECIFIQUE</t>
  </si>
  <si>
    <t>RES-SSFIL</t>
  </si>
  <si>
    <t>RES-COUCHBAS</t>
  </si>
  <si>
    <t>RES-ROUTDYN</t>
  </si>
  <si>
    <t>RES-ROUTDYN-IGP</t>
  </si>
  <si>
    <t>RES-ROUTDYN-EGP</t>
  </si>
  <si>
    <t>RES-SECRET</t>
  </si>
  <si>
    <t>RES-DURCI</t>
  </si>
  <si>
    <t>RES-CARTO</t>
  </si>
  <si>
    <t>ARCHI-HEBERG</t>
  </si>
  <si>
    <t>ARCHI-STOCKCI</t>
  </si>
  <si>
    <t>ARCHI-PASS</t>
  </si>
  <si>
    <t>EXP-PROT-INF</t>
  </si>
  <si>
    <t>EXP-TRAC</t>
  </si>
  <si>
    <t>EXP-CONFIG</t>
  </si>
  <si>
    <t>EXP-DOC-CONFIG</t>
  </si>
  <si>
    <t>EXP-ID-AUTH</t>
  </si>
  <si>
    <t>EXP-DROITS</t>
  </si>
  <si>
    <t>EXP-PROFILS</t>
  </si>
  <si>
    <t>EXP-PROC-AUTH</t>
  </si>
  <si>
    <t>EXP-REVUE-AUTH</t>
  </si>
  <si>
    <t>EXP-CONF-AUTH</t>
  </si>
  <si>
    <t>EXP-GEST-PASS</t>
  </si>
  <si>
    <t>EXP-INIT-PASS</t>
  </si>
  <si>
    <t>EXP-POL-PASS</t>
  </si>
  <si>
    <t>EXP-QUAL-PASS</t>
  </si>
  <si>
    <t>EXP-SEQ-ADMIN</t>
  </si>
  <si>
    <t>EXP-POL-ADMIN</t>
  </si>
  <si>
    <t>EXP-DEP-ADMIN</t>
  </si>
  <si>
    <t>EXP-RESTR-DROITS</t>
  </si>
  <si>
    <t>EXP-PROT-ADMIN</t>
  </si>
  <si>
    <t>EXP-HABILIT-ADMIN</t>
  </si>
  <si>
    <t>EXP-GEST-ADMIN</t>
  </si>
  <si>
    <t>EXP-CENTRAL</t>
  </si>
  <si>
    <t>EXP-SECX-DIST</t>
  </si>
  <si>
    <t>EXP-DOM-POL</t>
  </si>
  <si>
    <t>EXP-DOM-PASS</t>
  </si>
  <si>
    <t>EXP-DOM-NOMENCLAT</t>
  </si>
  <si>
    <t>EXP-DOM-RESTADMIN</t>
  </si>
  <si>
    <t>EXP-DOM-SERV</t>
  </si>
  <si>
    <t>EXP-DOM-LIMITSERV</t>
  </si>
  <si>
    <t>EXP-DOM-OBSOLET</t>
  </si>
  <si>
    <t>EXP-DOM-ADMINLOC</t>
  </si>
  <si>
    <t>EXP-MAINT-EXT</t>
  </si>
  <si>
    <t>EXP-MIS-REB</t>
  </si>
  <si>
    <t>EXP-GES-ANTIVIR</t>
  </si>
  <si>
    <t>EXP-MAJ-ANTIVIR</t>
  </si>
  <si>
    <t>EXP-NAVIG</t>
  </si>
  <si>
    <t>EXP-POL-COR</t>
  </si>
  <si>
    <t>EXP-COR-SEC</t>
  </si>
  <si>
    <t>EXP-OBSOLET</t>
  </si>
  <si>
    <t>EXP-JOUR-SUR</t>
  </si>
  <si>
    <t>EXP-POL-JOUR</t>
  </si>
  <si>
    <t>EXP-CONS-JOUR</t>
  </si>
  <si>
    <t>EXP-GES-DYN</t>
  </si>
  <si>
    <t>EXP-MAIT-MAT</t>
  </si>
  <si>
    <t>EXP-PROT-VOL</t>
  </si>
  <si>
    <t>EXP-DECLAR-VOL</t>
  </si>
  <si>
    <t>EXP-REAFFECT</t>
  </si>
  <si>
    <t>EXP-NOMAD-SENS</t>
  </si>
  <si>
    <t>EXP-ACC-DIST</t>
  </si>
  <si>
    <t>EXP-IMP-SENS</t>
  </si>
  <si>
    <t>EXP-CI-OS</t>
  </si>
  <si>
    <t>EXP-CI-PROTFIC</t>
  </si>
  <si>
    <t>EXP-CI-FILT</t>
  </si>
  <si>
    <t>EXP-CI-ADMIN</t>
  </si>
  <si>
    <t>EXP-CI-DNS</t>
  </si>
  <si>
    <t>EXP-CI-DESTR</t>
  </si>
  <si>
    <t>EXP-CI-TRAC</t>
  </si>
  <si>
    <t>EXP-CI-SUPERVIS</t>
  </si>
  <si>
    <t>PDT-GEST</t>
  </si>
  <si>
    <t>PDT-VEROUIL-FIXE</t>
  </si>
  <si>
    <t>PDT-VEROUIL-PORT</t>
  </si>
  <si>
    <t>PDT-REAFFECT</t>
  </si>
  <si>
    <t>PDT-PRIVIL</t>
  </si>
  <si>
    <t>PDT-PRIV</t>
  </si>
  <si>
    <t>PDT-ADM-LOCAL</t>
  </si>
  <si>
    <t>PDT-STOCK</t>
  </si>
  <si>
    <t>PDT-SUPPR-PART</t>
  </si>
  <si>
    <t>PDT-CHIFF-SENS</t>
  </si>
  <si>
    <t>PDT-AMOV</t>
  </si>
  <si>
    <t>PDT-NOMAD-ACCESS</t>
  </si>
  <si>
    <t>PDT-NOMAD-STOCK</t>
  </si>
  <si>
    <t>PDT-NOMAD-FILT</t>
  </si>
  <si>
    <t>PDT-NOMAD-CONNEX</t>
  </si>
  <si>
    <t>PDT-NOMAD-DESACTIV</t>
  </si>
  <si>
    <t>PDT-MUL-DURCISS</t>
  </si>
  <si>
    <t>PDT-MUL-SECNUM</t>
  </si>
  <si>
    <t>PDT-TEL-MINIM</t>
  </si>
  <si>
    <t>PDT-TEL-CODES</t>
  </si>
  <si>
    <t>PDT-TEL-DECT</t>
  </si>
  <si>
    <t>PDT-CONF-VERIF</t>
  </si>
  <si>
    <t>DEV-INTEGR-SECLOC</t>
  </si>
  <si>
    <t>DEV-SOUS-TRAIT</t>
  </si>
  <si>
    <t>DEV-FUITES</t>
  </si>
  <si>
    <t>DEV-LOG-ADHER</t>
  </si>
  <si>
    <t>DEV-LOG-CRIT</t>
  </si>
  <si>
    <t>DEV-LOG-CYCLE</t>
  </si>
  <si>
    <t>DEV-LOG-WEB</t>
  </si>
  <si>
    <t>DEV-LOG-PASS</t>
  </si>
  <si>
    <t>DEV-FILT-APPL</t>
  </si>
  <si>
    <t>TI-OPS-SSI</t>
  </si>
  <si>
    <t>TI-MOB</t>
  </si>
  <si>
    <t>TI-QUAL-TRAIT</t>
  </si>
  <si>
    <t>TI-INC-REM</t>
  </si>
  <si>
    <t>PCA-DEP</t>
  </si>
  <si>
    <t>PCA-SUIVI</t>
  </si>
  <si>
    <t>PCA-PROC</t>
  </si>
  <si>
    <t>PCA-SAUVE</t>
  </si>
  <si>
    <t>PCA-PROT</t>
  </si>
  <si>
    <t>PCA-EXERC</t>
  </si>
  <si>
    <t>PCA-MISAJOUR</t>
  </si>
  <si>
    <t>CONTR-SSI</t>
  </si>
  <si>
    <t>CONTR-BILAN-SSI</t>
  </si>
  <si>
    <t>EXP-ISOL</t>
  </si>
  <si>
    <t>PDT-SAUV-LOC</t>
  </si>
  <si>
    <t>Nom</t>
  </si>
  <si>
    <t>Énoncé</t>
  </si>
  <si>
    <t>Catégorie</t>
  </si>
  <si>
    <t>Thème</t>
  </si>
  <si>
    <t>Conformité</t>
  </si>
  <si>
    <t>ORG</t>
  </si>
  <si>
    <t>Valeur de l'échelle de conformité</t>
  </si>
  <si>
    <t>Niveau de l'échelle</t>
  </si>
  <si>
    <t>Mesure appliquée, documentée et contrôlée</t>
  </si>
  <si>
    <t>Mesure appliquée et documentée</t>
  </si>
  <si>
    <t>Mesure appliquée mais non documentée</t>
  </si>
  <si>
    <t>Mesure documentée ou non mais non appliquée</t>
  </si>
  <si>
    <t>Remarques, commentaires</t>
  </si>
  <si>
    <t>GOUVERNANCE</t>
  </si>
  <si>
    <t>MAÎTRISE DES RISQUES</t>
  </si>
  <si>
    <t>MAÎTRISE DES SYSTÈMES</t>
  </si>
  <si>
    <t>PROTECTION DES SYSTÈMES</t>
  </si>
  <si>
    <t>GESTION DES INCIDENTS</t>
  </si>
  <si>
    <t>RH</t>
  </si>
  <si>
    <t>GDB</t>
  </si>
  <si>
    <t>INT</t>
  </si>
  <si>
    <t>PHY</t>
  </si>
  <si>
    <t>RES</t>
  </si>
  <si>
    <t>ARCHI</t>
  </si>
  <si>
    <t>EXP</t>
  </si>
  <si>
    <t>PDT</t>
  </si>
  <si>
    <t>DEV</t>
  </si>
  <si>
    <t>TI</t>
  </si>
  <si>
    <t>PCA</t>
  </si>
  <si>
    <t>CONTR</t>
  </si>
  <si>
    <t>EXP-IMP-2</t>
  </si>
  <si>
    <t>ÉVALUATION</t>
  </si>
  <si>
    <t>Nombre total de mesures</t>
  </si>
  <si>
    <t>PHY-CI-ENERGIE : règles de sécurité s'appliquant à l'énergie
L'alimentation secteur des équipements devra être conforme aux règles de l'art, de façon à se prémunir des atteintes à la sécurité des personnes et équipements liées à un défaut électrique.</t>
  </si>
  <si>
    <t>P1</t>
  </si>
  <si>
    <t>Priorités PSSIE</t>
  </si>
  <si>
    <t>DEV-SOUS-TRAIT : intégrer des clauses SSI dans les contrats de sous-traitance de développement informatique
Lors de l'écriture d'un contrat de sous-traitance de développement, plusieurs clauses relatives à la S.S.I. doivent être intégrées :
 - formation obligatoire des développeurs sur le développement sécurisé et sur les vulnérabilités classiques :
      * utilisation obligatoire d'outils permettant de minimiser les erreurs introduites durant le développement
         (outils gratuits d'analyse statique de code, utilisation de bibliothèques réputées pour leur sécurité, etc.) 
      * production de documentation technique décrivant l'implantation des protections développées (gestion
         de l'authentification, stockage des mots de passe, gestion des droits, chiffrement, etc.) 
 - respect de normes de développement sécurisé, qu'elles soient propres au développeur, publiques ou 
    propres au commanditaire 
 - obligation pour le prestataire de corriger, dans un temps raisonnable et pour un prix défini, les 
    vulnérabilités introduites durant le développement et qui lui sont remontées, en incluant 
    automatiquement les corrections des autres occurrences des mêmes erreurs de programmation.</t>
  </si>
  <si>
    <t>EXP-SEC-FLUXADMIN1</t>
  </si>
  <si>
    <t>EXP-SEC-FLUXADMIN2</t>
  </si>
  <si>
    <t>EXP-SEC-FLUXADMIN3</t>
  </si>
  <si>
    <t>EXP-SEC-FLUXADMIN1 : sécurisation des flux d'administration
Les opérations d'administration sur les ressources d'une entité doivent s'appuyer sur des protocoles sécurisés.</t>
  </si>
  <si>
    <t>EXP-SEC-FLUXADMIN2 : sécurisation des flux d'administration
Un réseau dédié à l'administration des équipements, ou au moins un réseau logiquement séparé de celui des utilisateurs, doit être utilisé.</t>
  </si>
  <si>
    <t>EXP-SEC-FLUXADMIN3 : sécurisation des flux d'administration
Les postes d'administrateurs doivent être dédiés et ne doivent pas pouvoir accéder à Internet.</t>
  </si>
  <si>
    <t>PROTECTION
DES SYSTÈMES</t>
  </si>
  <si>
    <t>Numéro</t>
  </si>
  <si>
    <t>4.12.2</t>
  </si>
  <si>
    <t>4.4.8</t>
  </si>
  <si>
    <t>4.4.2</t>
  </si>
  <si>
    <t>4.1.1</t>
  </si>
  <si>
    <t>4.10.39</t>
  </si>
  <si>
    <t>4.10.17</t>
  </si>
  <si>
    <t>4.10.30</t>
  </si>
  <si>
    <t>4.3.2</t>
  </si>
  <si>
    <t>4.3.1</t>
  </si>
  <si>
    <t>4.11.7</t>
  </si>
  <si>
    <t>4.11.1</t>
  </si>
  <si>
    <t>4.11.6</t>
  </si>
  <si>
    <t>4.11.5</t>
  </si>
  <si>
    <t>4.8.16</t>
  </si>
  <si>
    <t>4.10.52</t>
  </si>
  <si>
    <t>4.10.3</t>
  </si>
  <si>
    <t>4.10.13</t>
  </si>
  <si>
    <t>4.10.14</t>
  </si>
  <si>
    <t>4.10.15</t>
  </si>
  <si>
    <t>4.10.16</t>
  </si>
  <si>
    <t>4.10.22</t>
  </si>
  <si>
    <t>4.11.13</t>
  </si>
  <si>
    <t>4.8.15</t>
  </si>
  <si>
    <t>4.8.3</t>
  </si>
  <si>
    <t>4.8.14</t>
  </si>
  <si>
    <t>4.15.2</t>
  </si>
  <si>
    <t>4.4.1</t>
  </si>
  <si>
    <t>4.8.4</t>
  </si>
  <si>
    <t>4.10.36</t>
  </si>
  <si>
    <t>4.10.46</t>
  </si>
  <si>
    <t>4.10.43</t>
  </si>
  <si>
    <t>4.14.1</t>
  </si>
  <si>
    <t>4.14.5</t>
  </si>
  <si>
    <t>4.14.4</t>
  </si>
  <si>
    <t>4.11.9</t>
  </si>
  <si>
    <t>4.11.8</t>
  </si>
  <si>
    <t>4.13.4</t>
  </si>
  <si>
    <t>4.13.2</t>
  </si>
  <si>
    <t>4.12.3</t>
  </si>
  <si>
    <t>4.4.4</t>
  </si>
  <si>
    <t>4.4.9</t>
  </si>
  <si>
    <t>4.1.2</t>
  </si>
  <si>
    <t>4.2.4</t>
  </si>
  <si>
    <t>4.2.5</t>
  </si>
  <si>
    <t>4.2.1</t>
  </si>
  <si>
    <t>4.2.3</t>
  </si>
  <si>
    <t>4.12.4</t>
  </si>
  <si>
    <t>4.12.7</t>
  </si>
  <si>
    <t>4.10.23</t>
  </si>
  <si>
    <t>4.10.27</t>
  </si>
  <si>
    <t>4.10.25</t>
  </si>
  <si>
    <t>4.10.29</t>
  </si>
  <si>
    <t>4.10.6</t>
  </si>
  <si>
    <t>4.10.20</t>
  </si>
  <si>
    <t>4.10.5</t>
  </si>
  <si>
    <t>4.10.8</t>
  </si>
  <si>
    <t>4.10.7</t>
  </si>
  <si>
    <t>4.10.50</t>
  </si>
  <si>
    <t>4.10.18</t>
  </si>
  <si>
    <t>4.3.4</t>
  </si>
  <si>
    <t>4.3.3</t>
  </si>
  <si>
    <t>4.4.3</t>
  </si>
  <si>
    <t>4.6.6</t>
  </si>
  <si>
    <t>4.8.1</t>
  </si>
  <si>
    <t>4.9.1</t>
  </si>
  <si>
    <t>4.9.3</t>
  </si>
  <si>
    <t>4.10.56</t>
  </si>
  <si>
    <t>4.10.10</t>
  </si>
  <si>
    <t>4.10.21</t>
  </si>
  <si>
    <t>4.10.11</t>
  </si>
  <si>
    <t>4.10.54</t>
  </si>
  <si>
    <t>4.10.53</t>
  </si>
  <si>
    <t>4.10.1</t>
  </si>
  <si>
    <t>4.11.19</t>
  </si>
  <si>
    <t>4.11.11</t>
  </si>
  <si>
    <t>4.6.2</t>
  </si>
  <si>
    <t>4.5.2</t>
  </si>
  <si>
    <t>4.7.1</t>
  </si>
  <si>
    <t>4.5.5</t>
  </si>
  <si>
    <t>4.8.2</t>
  </si>
  <si>
    <t>4.8.8</t>
  </si>
  <si>
    <t>4.8.7</t>
  </si>
  <si>
    <t>4.8.13</t>
  </si>
  <si>
    <t>4.15.1</t>
  </si>
  <si>
    <t>4.10.45</t>
  </si>
  <si>
    <t>4.10.49</t>
  </si>
  <si>
    <t>4.10.44</t>
  </si>
  <si>
    <t>4.14.6</t>
  </si>
  <si>
    <t>4.14.7</t>
  </si>
  <si>
    <t>4.14.3</t>
  </si>
  <si>
    <t>4.14.2</t>
  </si>
  <si>
    <t>4.13.1</t>
  </si>
  <si>
    <t>4.13.3</t>
  </si>
  <si>
    <t>4.4.5</t>
  </si>
  <si>
    <t>4.2.2</t>
  </si>
  <si>
    <t>4.4.7</t>
  </si>
  <si>
    <t>4.12.1</t>
  </si>
  <si>
    <t>4.12.5</t>
  </si>
  <si>
    <t>4.12.6</t>
  </si>
  <si>
    <t>4.12.8</t>
  </si>
  <si>
    <t>4.10.58</t>
  </si>
  <si>
    <t>4.10.60</t>
  </si>
  <si>
    <t>4.10.55</t>
  </si>
  <si>
    <t>4.10.40</t>
  </si>
  <si>
    <t>4.10.4</t>
  </si>
  <si>
    <t>4.10.31</t>
  </si>
  <si>
    <t>4.10.28</t>
  </si>
  <si>
    <t>4.10.42</t>
  </si>
  <si>
    <t>4.10.33</t>
  </si>
  <si>
    <t>4.10.47</t>
  </si>
  <si>
    <t>4.10.34</t>
  </si>
  <si>
    <t>4.10.41</t>
  </si>
  <si>
    <t>4.10.19</t>
  </si>
  <si>
    <t>4.10.9</t>
  </si>
  <si>
    <t>4.4.6</t>
  </si>
  <si>
    <t>4.11.12</t>
  </si>
  <si>
    <t>4.11.23</t>
  </si>
  <si>
    <t>4.11.4</t>
  </si>
  <si>
    <t>4.11.10</t>
  </si>
  <si>
    <t>4.6.4</t>
  </si>
  <si>
    <t>4.9.2</t>
  </si>
  <si>
    <t>4.12.9</t>
  </si>
  <si>
    <t>4.10.37</t>
  </si>
  <si>
    <t>4.10.59</t>
  </si>
  <si>
    <t>4.10.57</t>
  </si>
  <si>
    <t>4.10.62</t>
  </si>
  <si>
    <t>4.10.61</t>
  </si>
  <si>
    <t>4.10.32</t>
  </si>
  <si>
    <t>4.10.26</t>
  </si>
  <si>
    <t>4.10.12</t>
  </si>
  <si>
    <t>4.10.38</t>
  </si>
  <si>
    <t>4.10.51</t>
  </si>
  <si>
    <t>4.10.35</t>
  </si>
  <si>
    <t>4.10.48</t>
  </si>
  <si>
    <t>4.10.24</t>
  </si>
  <si>
    <t>4.10.2</t>
  </si>
  <si>
    <t>4.11.18</t>
  </si>
  <si>
    <t>4.11.16</t>
  </si>
  <si>
    <t>4.11.17</t>
  </si>
  <si>
    <t>4.11.15</t>
  </si>
  <si>
    <t>4.11.14</t>
  </si>
  <si>
    <t>4.11.21</t>
  </si>
  <si>
    <t>4.11.22</t>
  </si>
  <si>
    <t>4.11.20</t>
  </si>
  <si>
    <t>4.11.2</t>
  </si>
  <si>
    <t>4.11.3</t>
  </si>
  <si>
    <t>4.6.8</t>
  </si>
  <si>
    <t>4.6.5</t>
  </si>
  <si>
    <t>4.6.1</t>
  </si>
  <si>
    <t>4.6.7</t>
  </si>
  <si>
    <t>4.5.6</t>
  </si>
  <si>
    <t>4.5.3</t>
  </si>
  <si>
    <t>4.5.4</t>
  </si>
  <si>
    <t>4.5.1</t>
  </si>
  <si>
    <t>4.8.5</t>
  </si>
  <si>
    <t>4.8.10</t>
  </si>
  <si>
    <t>4.8.6</t>
  </si>
  <si>
    <t>4.8.11</t>
  </si>
  <si>
    <t>4.8.12</t>
  </si>
  <si>
    <t>4.8.9</t>
  </si>
  <si>
    <t>4.6.3</t>
  </si>
  <si>
    <t>NA</t>
  </si>
  <si>
    <t>Statistiques d'application globale</t>
  </si>
  <si>
    <t>Mesures applicables</t>
  </si>
  <si>
    <t>-</t>
  </si>
  <si>
    <t>EXP-PROT-MALV1</t>
  </si>
  <si>
    <t>EXP-PROT-MALV2</t>
  </si>
  <si>
    <t>EXP-PROT-MALV1 : protection contre les codes malveillants
Des logiciels de protection contre les codes malveillants, appelés communément antivirus, doivent être installés sur l'ensemble des serveurs d'interconnexion, serveurs applicatifs et postes de travail de l'entité.</t>
  </si>
  <si>
    <t>EXP-PROT-MALV2 : protection contre les codes malveillants
Ces logiciels de protection (contre les codes malveillants, appelés communément antivirus) doivent être distincts pour ces trois catégories au moins, et le dépouillement de leurs journaux doit être corrélé.</t>
  </si>
  <si>
    <t>RH-MOTIV1</t>
  </si>
  <si>
    <t>RH-MOTIV2</t>
  </si>
  <si>
    <t>RH-MOTIV1 : personnel permanent
Une attention particulière doit être portée au recrutement des personnes en charge de la S.S.I.</t>
  </si>
  <si>
    <t>RH-MOTIV2 : personnel permanent
Les administrateurs des S.I. doivent être régulièrement sensibilisés aux devoirs liés à leur fonction, et doivent veiller à respecter ces exigences dans le cadre de leurs activités quotidiennes.</t>
  </si>
  <si>
    <t>Mesures globalement non appliquées</t>
  </si>
  <si>
    <t>Mesures globalement appliquées mais peu ou pas documentées</t>
  </si>
  <si>
    <t>Mesures globalement appliquées et documentées</t>
  </si>
  <si>
    <t>Mesures globalement appliquées, documentées et contrôlées</t>
  </si>
  <si>
    <t>Mesures non applicables</t>
  </si>
  <si>
    <t>Taux de conformité des mesures applicables</t>
  </si>
  <si>
    <t>Conformité aux mesures</t>
  </si>
  <si>
    <t>Mesures</t>
  </si>
  <si>
    <t>Mesure non applicable</t>
  </si>
  <si>
    <r>
      <t xml:space="preserve"> Ce document permet d'évaluer la conformité d'un périmètre au regard de la PSSI-E (AM n°2017-56 
du 1</t>
    </r>
    <r>
      <rPr>
        <vertAlign val="superscript"/>
        <sz val="14"/>
        <color theme="1"/>
        <rFont val="Calibri"/>
        <family val="2"/>
        <scheme val="minor"/>
      </rPr>
      <t>er</t>
    </r>
    <r>
      <rPr>
        <sz val="14"/>
        <color theme="1"/>
        <rFont val="Calibri"/>
        <family val="2"/>
        <scheme val="minor"/>
      </rPr>
      <t xml:space="preserve"> février 2017).
 Pour ce faire :
          - dans l'onglet "ÉVALUATION", remplir la colonne "Conformité" par une valeur variant de 0 à 3 en 
             respectant l'échelle ci-dessous tout en précisant les mesures qui sont non applicables "NA" ;
          - au fur et à mesure du remplissage des lignes,  deux graphiques sont automatiquement mis à jour ;
             l'un dans l'onglet "APPRÉCIATION_GLOBALE" (conformité globale [en %] à la PSSI-E), l'autre dans 
             l'onglet "RADAR" (conformité [notée sur 10] aux thèmes présentés dans la PSSI-E).
À noter qu'une rubrique "NA" doit obligatoirement être accompagnée d'un commentaire justificatif (colonne G). À défaut, la case commentaire correspondante sera grisée en étoile et le reporting sur les onglets suivants restera vierge.
Enfin, pour faciliter l'implémentation, trois mesures ont été découpées : la 4.10.22 en 3 sous-mesures ainsi que la 4.10.35 et la 4.2.2 en 2 sous-mesures.</t>
    </r>
  </si>
</sst>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1"/>
    </font>
    <font>
      <sz val="11"/>
      <color rgb="FFFF0000"/>
      <name val="Calibri"/>
      <family val="2"/>
    </font>
    <font>
      <sz val="14"/>
      <color theme="1"/>
      <name val="Calibri"/>
      <family val="2"/>
      <scheme val="minor"/>
    </font>
    <font>
      <b/>
      <sz val="14"/>
      <color rgb="FFFFFFFF"/>
      <name val="Arial1"/>
    </font>
    <font>
      <b/>
      <sz val="14"/>
      <color theme="0"/>
      <name val="Arial1"/>
    </font>
    <font>
      <sz val="14"/>
      <color theme="0"/>
      <name val="Calibri"/>
      <family val="2"/>
      <scheme val="minor"/>
    </font>
    <font>
      <b/>
      <sz val="14"/>
      <color theme="0"/>
      <name val="Calibri"/>
      <family val="2"/>
      <scheme val="minor"/>
    </font>
    <font>
      <b/>
      <sz val="16"/>
      <color theme="0"/>
      <name val="Calibri"/>
      <family val="2"/>
      <scheme val="minor"/>
    </font>
    <font>
      <sz val="16"/>
      <color theme="1"/>
      <name val="Calibri"/>
      <family val="2"/>
      <scheme val="minor"/>
    </font>
    <font>
      <vertAlign val="superscript"/>
      <sz val="14"/>
      <color theme="1"/>
      <name val="Calibri"/>
      <family val="2"/>
      <scheme val="minor"/>
    </font>
    <font>
      <b/>
      <sz val="12"/>
      <color theme="0"/>
      <name val="Calibri"/>
      <family val="2"/>
      <scheme val="minor"/>
    </font>
    <font>
      <b/>
      <sz val="14"/>
      <color theme="0" tint="-0.34998626667073579"/>
      <name val="Arial1"/>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rgb="FF993300"/>
      </patternFill>
    </fill>
    <fill>
      <patternFill patternType="solid">
        <fgColor rgb="FFFFFF00"/>
        <bgColor rgb="FFFFCC00"/>
      </patternFill>
    </fill>
    <fill>
      <patternFill patternType="solid">
        <fgColor rgb="FF00B050"/>
        <bgColor rgb="FF339966"/>
      </patternFill>
    </fill>
    <fill>
      <patternFill patternType="solid">
        <fgColor theme="5" tint="-0.4999847407452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249977111117893"/>
        <bgColor rgb="FF333399"/>
      </patternFill>
    </fill>
    <fill>
      <patternFill patternType="solid">
        <fgColor theme="9"/>
        <bgColor rgb="FFE46C0A"/>
      </patternFill>
    </fill>
    <fill>
      <patternFill patternType="solid">
        <fgColor rgb="FF957DB1"/>
        <bgColor indexed="64"/>
      </patternFill>
    </fill>
    <fill>
      <patternFill patternType="solid">
        <fgColor theme="0" tint="-0.499984740745262"/>
        <bgColor rgb="FF9933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Border="0" applyProtection="0"/>
  </cellStyleXfs>
  <cellXfs count="100">
    <xf numFmtId="0" fontId="0" fillId="0" borderId="0" xfId="0"/>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wrapText="1"/>
    </xf>
    <xf numFmtId="0" fontId="0" fillId="38" borderId="10" xfId="0" applyFill="1" applyBorder="1" applyAlignment="1">
      <alignment horizontal="center" vertical="center"/>
    </xf>
    <xf numFmtId="0" fontId="0" fillId="47" borderId="10" xfId="0" applyFill="1" applyBorder="1" applyAlignment="1">
      <alignment horizontal="center" vertical="center"/>
    </xf>
    <xf numFmtId="0" fontId="0" fillId="38" borderId="10" xfId="0" applyFill="1" applyBorder="1" applyAlignment="1">
      <alignment horizontal="center" vertical="center" wrapText="1"/>
    </xf>
    <xf numFmtId="0" fontId="0" fillId="47" borderId="10" xfId="0" applyFill="1" applyBorder="1" applyAlignment="1">
      <alignment horizontal="center" vertical="center" wrapText="1"/>
    </xf>
    <xf numFmtId="0" fontId="0" fillId="38" borderId="10" xfId="0" applyFill="1" applyBorder="1" applyAlignment="1">
      <alignment horizontal="justify" vertical="center" wrapText="1"/>
    </xf>
    <xf numFmtId="0" fontId="0" fillId="47" borderId="10" xfId="0" applyFill="1" applyBorder="1" applyAlignment="1">
      <alignment horizontal="justify" vertical="center" wrapText="1"/>
    </xf>
    <xf numFmtId="0" fontId="20" fillId="0" borderId="0" xfId="0" applyFont="1"/>
    <xf numFmtId="0" fontId="20" fillId="0" borderId="0" xfId="0" applyFont="1" applyAlignment="1">
      <alignment vertical="center"/>
    </xf>
    <xf numFmtId="0" fontId="0" fillId="0" borderId="0" xfId="0" applyAlignment="1">
      <alignment vertical="center"/>
    </xf>
    <xf numFmtId="0" fontId="20" fillId="0" borderId="0" xfId="0" applyFont="1" applyAlignment="1">
      <alignment horizontal="center" vertical="center"/>
    </xf>
    <xf numFmtId="0" fontId="0" fillId="0" borderId="0" xfId="0" applyFont="1" applyAlignment="1">
      <alignment horizontal="center" vertical="center" wrapText="1"/>
    </xf>
    <xf numFmtId="0" fontId="26" fillId="0" borderId="0" xfId="0" applyFont="1" applyAlignment="1">
      <alignment horizontal="center" vertical="center" wrapText="1"/>
    </xf>
    <xf numFmtId="0" fontId="13" fillId="52" borderId="10" xfId="0" applyFont="1" applyFill="1" applyBorder="1" applyAlignment="1">
      <alignment horizontal="center" vertical="center" wrapText="1"/>
    </xf>
    <xf numFmtId="0" fontId="23" fillId="52" borderId="10" xfId="0" applyFont="1" applyFill="1" applyBorder="1" applyAlignment="1">
      <alignment horizontal="left" vertical="center"/>
    </xf>
    <xf numFmtId="0" fontId="23" fillId="52" borderId="10" xfId="0" applyFont="1" applyFill="1" applyBorder="1" applyAlignment="1">
      <alignment horizontal="center" vertical="center"/>
    </xf>
    <xf numFmtId="0" fontId="23" fillId="52" borderId="14" xfId="0" applyFont="1" applyFill="1" applyBorder="1" applyAlignment="1">
      <alignment horizontal="center" vertical="center"/>
    </xf>
    <xf numFmtId="0" fontId="23" fillId="52" borderId="0" xfId="0" applyFont="1" applyFill="1" applyBorder="1" applyAlignment="1">
      <alignment horizontal="left" vertical="center"/>
    </xf>
    <xf numFmtId="2" fontId="17" fillId="52" borderId="10" xfId="0" applyNumberFormat="1" applyFont="1" applyFill="1" applyBorder="1" applyAlignment="1">
      <alignment horizontal="center" vertical="center" wrapText="1"/>
    </xf>
    <xf numFmtId="0" fontId="0" fillId="0" borderId="10" xfId="0" applyFill="1" applyBorder="1" applyAlignment="1">
      <alignment horizontal="justify"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46" borderId="10" xfId="0" applyFill="1" applyBorder="1" applyAlignment="1">
      <alignment horizontal="center" vertical="center"/>
    </xf>
    <xf numFmtId="0" fontId="0" fillId="42" borderId="10" xfId="0" applyFill="1" applyBorder="1" applyAlignment="1">
      <alignment horizontal="center" vertical="center"/>
    </xf>
    <xf numFmtId="0" fontId="0" fillId="41" borderId="10" xfId="0" applyFill="1" applyBorder="1" applyAlignment="1">
      <alignment horizontal="center" vertical="center"/>
    </xf>
    <xf numFmtId="0" fontId="0" fillId="37" borderId="10" xfId="0" applyFill="1" applyBorder="1" applyAlignment="1">
      <alignment horizontal="center" vertical="center"/>
    </xf>
    <xf numFmtId="0" fontId="0" fillId="38" borderId="10" xfId="0" applyFill="1" applyBorder="1" applyAlignment="1">
      <alignment horizontal="center" vertical="center"/>
    </xf>
    <xf numFmtId="0" fontId="0" fillId="47" borderId="10" xfId="0" applyFill="1" applyBorder="1" applyAlignment="1">
      <alignment horizontal="center" vertical="center"/>
    </xf>
    <xf numFmtId="0" fontId="0" fillId="48" borderId="10" xfId="0" applyFill="1" applyBorder="1" applyAlignment="1">
      <alignment horizontal="center" vertical="center"/>
    </xf>
    <xf numFmtId="0" fontId="0" fillId="49" borderId="10" xfId="0" applyFill="1" applyBorder="1" applyAlignment="1">
      <alignment horizontal="center" vertical="center"/>
    </xf>
    <xf numFmtId="0" fontId="0" fillId="44" borderId="10" xfId="0" applyFill="1" applyBorder="1" applyAlignment="1">
      <alignment horizontal="center" vertical="center"/>
    </xf>
    <xf numFmtId="0" fontId="0" fillId="39" borderId="10" xfId="0" applyFill="1" applyBorder="1" applyAlignment="1">
      <alignment horizontal="center" vertical="center"/>
    </xf>
    <xf numFmtId="0" fontId="0" fillId="43" borderId="10" xfId="0" applyFill="1" applyBorder="1" applyAlignment="1">
      <alignment horizontal="center" vertical="center"/>
    </xf>
    <xf numFmtId="0" fontId="0" fillId="40" borderId="10" xfId="0" applyFill="1" applyBorder="1" applyAlignment="1">
      <alignment horizontal="center" vertical="center"/>
    </xf>
    <xf numFmtId="0" fontId="0" fillId="45" borderId="10" xfId="0" applyFill="1" applyBorder="1" applyAlignment="1">
      <alignment horizontal="center" vertical="center"/>
    </xf>
    <xf numFmtId="0" fontId="0" fillId="38" borderId="10" xfId="0" applyFill="1" applyBorder="1" applyAlignment="1">
      <alignment horizontal="center" vertical="center" wrapText="1"/>
    </xf>
    <xf numFmtId="0" fontId="0" fillId="46" borderId="10" xfId="0" applyFill="1" applyBorder="1" applyAlignment="1">
      <alignment horizontal="center" vertical="center" wrapText="1"/>
    </xf>
    <xf numFmtId="0" fontId="0" fillId="42" borderId="10" xfId="0" applyFill="1" applyBorder="1" applyAlignment="1">
      <alignment horizontal="center" vertical="center" wrapText="1"/>
    </xf>
    <xf numFmtId="0" fontId="0" fillId="41" borderId="10" xfId="0" applyFill="1" applyBorder="1" applyAlignment="1">
      <alignment horizontal="center" vertical="center" wrapText="1"/>
    </xf>
    <xf numFmtId="0" fontId="0" fillId="37" borderId="10" xfId="0" applyFill="1" applyBorder="1" applyAlignment="1">
      <alignment horizontal="center" vertical="center" wrapText="1"/>
    </xf>
    <xf numFmtId="0" fontId="0" fillId="47" borderId="10" xfId="0" applyFill="1" applyBorder="1" applyAlignment="1">
      <alignment horizontal="center" vertical="center" wrapText="1"/>
    </xf>
    <xf numFmtId="0" fontId="0" fillId="48" borderId="10" xfId="0" applyFill="1" applyBorder="1" applyAlignment="1">
      <alignment horizontal="center" vertical="center" wrapText="1"/>
    </xf>
    <xf numFmtId="0" fontId="0" fillId="49" borderId="10" xfId="0" applyFill="1" applyBorder="1" applyAlignment="1">
      <alignment horizontal="center" vertical="center" wrapText="1"/>
    </xf>
    <xf numFmtId="0" fontId="0" fillId="44" borderId="10" xfId="0" applyFill="1" applyBorder="1" applyAlignment="1">
      <alignment horizontal="center" vertical="center" wrapText="1"/>
    </xf>
    <xf numFmtId="0" fontId="0" fillId="39" borderId="10" xfId="0" applyFill="1" applyBorder="1" applyAlignment="1">
      <alignment horizontal="center" vertical="center" wrapText="1"/>
    </xf>
    <xf numFmtId="0" fontId="0" fillId="43" borderId="10" xfId="0" applyFill="1" applyBorder="1" applyAlignment="1">
      <alignment horizontal="center" vertical="center" wrapText="1"/>
    </xf>
    <xf numFmtId="0" fontId="0" fillId="40" borderId="10" xfId="0" applyFill="1" applyBorder="1" applyAlignment="1">
      <alignment horizontal="center" vertical="center" wrapText="1"/>
    </xf>
    <xf numFmtId="0" fontId="0" fillId="45" borderId="10" xfId="0" applyFill="1" applyBorder="1" applyAlignment="1">
      <alignment horizontal="center" vertical="center" wrapText="1"/>
    </xf>
    <xf numFmtId="0" fontId="0" fillId="46" borderId="10" xfId="0" applyFill="1" applyBorder="1" applyAlignment="1">
      <alignment horizontal="justify" vertical="center" wrapText="1"/>
    </xf>
    <xf numFmtId="0" fontId="0" fillId="42" borderId="10" xfId="0" applyFill="1" applyBorder="1" applyAlignment="1">
      <alignment horizontal="justify" vertical="center" wrapText="1"/>
    </xf>
    <xf numFmtId="0" fontId="0" fillId="41" borderId="10" xfId="0" applyFill="1" applyBorder="1" applyAlignment="1">
      <alignment horizontal="justify" vertical="center" wrapText="1"/>
    </xf>
    <xf numFmtId="0" fontId="0" fillId="37" borderId="10" xfId="0" applyFill="1" applyBorder="1" applyAlignment="1">
      <alignment horizontal="justify" vertical="center" wrapText="1"/>
    </xf>
    <xf numFmtId="0" fontId="0" fillId="38" borderId="10" xfId="0" applyFill="1" applyBorder="1" applyAlignment="1">
      <alignment horizontal="justify" vertical="center" wrapText="1"/>
    </xf>
    <xf numFmtId="0" fontId="0" fillId="47" borderId="10" xfId="0" applyFill="1" applyBorder="1" applyAlignment="1">
      <alignment horizontal="justify" vertical="center" wrapText="1"/>
    </xf>
    <xf numFmtId="0" fontId="0" fillId="48" borderId="10" xfId="0" applyFill="1" applyBorder="1" applyAlignment="1">
      <alignment horizontal="justify" vertical="center" wrapText="1"/>
    </xf>
    <xf numFmtId="0" fontId="0" fillId="49" borderId="10" xfId="0" applyFill="1" applyBorder="1" applyAlignment="1">
      <alignment horizontal="justify" vertical="center" wrapText="1"/>
    </xf>
    <xf numFmtId="0" fontId="0" fillId="44" borderId="10" xfId="0" applyFill="1" applyBorder="1" applyAlignment="1">
      <alignment horizontal="justify" vertical="center" wrapText="1"/>
    </xf>
    <xf numFmtId="0" fontId="0" fillId="39" borderId="10" xfId="0" applyFill="1" applyBorder="1" applyAlignment="1">
      <alignment horizontal="justify" vertical="center" wrapText="1"/>
    </xf>
    <xf numFmtId="0" fontId="0" fillId="43" borderId="10" xfId="0" applyFill="1" applyBorder="1" applyAlignment="1">
      <alignment horizontal="justify" vertical="center" wrapText="1"/>
    </xf>
    <xf numFmtId="0" fontId="0" fillId="40" borderId="10" xfId="0" applyFill="1" applyBorder="1" applyAlignment="1">
      <alignment horizontal="justify" vertical="center" wrapText="1"/>
    </xf>
    <xf numFmtId="0" fontId="0" fillId="45" borderId="10" xfId="0" applyFill="1" applyBorder="1" applyAlignment="1">
      <alignment horizontal="justify" vertical="center" wrapText="1"/>
    </xf>
    <xf numFmtId="0" fontId="28" fillId="36" borderId="10" xfId="0" applyFont="1" applyFill="1" applyBorder="1" applyAlignment="1" applyProtection="1">
      <alignment horizontal="center" vertical="center" wrapText="1"/>
    </xf>
    <xf numFmtId="0" fontId="28" fillId="36" borderId="10" xfId="0" applyFont="1" applyFill="1" applyBorder="1" applyAlignment="1" applyProtection="1">
      <alignment horizontal="center" vertical="center"/>
    </xf>
    <xf numFmtId="0" fontId="28" fillId="36" borderId="21" xfId="0" applyFont="1" applyFill="1" applyBorder="1" applyAlignment="1" applyProtection="1">
      <alignment horizontal="center" vertical="center" wrapText="1"/>
    </xf>
    <xf numFmtId="0" fontId="0" fillId="0" borderId="0" xfId="0"/>
    <xf numFmtId="0" fontId="0" fillId="42" borderId="10" xfId="0" applyFill="1" applyBorder="1" applyAlignment="1">
      <alignment horizontal="center" vertical="center"/>
    </xf>
    <xf numFmtId="0" fontId="0" fillId="42" borderId="10" xfId="0" applyFill="1" applyBorder="1" applyAlignment="1">
      <alignment horizontal="center" vertical="center" wrapText="1"/>
    </xf>
    <xf numFmtId="0" fontId="0" fillId="42" borderId="10" xfId="0" applyFill="1" applyBorder="1" applyAlignment="1">
      <alignment horizontal="justify" vertical="center" wrapText="1"/>
    </xf>
    <xf numFmtId="0" fontId="23" fillId="52" borderId="10" xfId="0" applyFont="1" applyFill="1" applyBorder="1" applyAlignment="1">
      <alignment horizontal="center" vertical="center"/>
    </xf>
    <xf numFmtId="0" fontId="0" fillId="46" borderId="10" xfId="0" applyFill="1" applyBorder="1" applyAlignment="1" applyProtection="1">
      <alignment horizontal="center" vertical="center"/>
      <protection locked="0"/>
    </xf>
    <xf numFmtId="0" fontId="0" fillId="46" borderId="10" xfId="0" quotePrefix="1" applyFill="1" applyBorder="1" applyAlignment="1" applyProtection="1">
      <alignment horizontal="center" vertical="center" wrapText="1"/>
      <protection locked="0"/>
    </xf>
    <xf numFmtId="0" fontId="0" fillId="0" borderId="0" xfId="0"/>
    <xf numFmtId="0" fontId="20" fillId="0" borderId="0" xfId="0" applyFont="1"/>
    <xf numFmtId="0" fontId="21" fillId="50" borderId="11" xfId="43" applyNumberFormat="1" applyFont="1" applyFill="1" applyBorder="1" applyAlignment="1" applyProtection="1">
      <alignment horizontal="center" vertical="center" wrapText="1"/>
    </xf>
    <xf numFmtId="0" fontId="21" fillId="50" borderId="11" xfId="43" applyNumberFormat="1" applyFont="1" applyFill="1" applyBorder="1" applyAlignment="1" applyProtection="1">
      <alignment horizontal="center" vertical="center"/>
    </xf>
    <xf numFmtId="0" fontId="20" fillId="0" borderId="0" xfId="0" applyFont="1" applyAlignment="1">
      <alignment vertical="center"/>
    </xf>
    <xf numFmtId="0" fontId="22" fillId="33" borderId="11" xfId="43" applyNumberFormat="1" applyFont="1" applyFill="1" applyBorder="1" applyAlignment="1" applyProtection="1">
      <alignment horizontal="center" vertical="center"/>
    </xf>
    <xf numFmtId="0" fontId="22" fillId="53" borderId="11" xfId="43" applyNumberFormat="1" applyFont="1" applyFill="1" applyBorder="1" applyAlignment="1" applyProtection="1">
      <alignment horizontal="center" vertical="center"/>
    </xf>
    <xf numFmtId="0" fontId="22" fillId="35" borderId="11" xfId="43" applyNumberFormat="1" applyFont="1" applyFill="1" applyBorder="1" applyAlignment="1" applyProtection="1">
      <alignment horizontal="center" vertical="center"/>
    </xf>
    <xf numFmtId="0" fontId="22" fillId="51" borderId="11" xfId="43" applyNumberFormat="1" applyFont="1" applyFill="1" applyBorder="1" applyAlignment="1" applyProtection="1">
      <alignment horizontal="center" vertical="center"/>
    </xf>
    <xf numFmtId="0" fontId="29" fillId="34" borderId="11" xfId="43" applyNumberFormat="1" applyFont="1" applyFill="1" applyBorder="1" applyAlignment="1" applyProtection="1">
      <alignment horizontal="center" vertical="center"/>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5" fillId="36" borderId="14" xfId="0" applyFont="1" applyFill="1" applyBorder="1" applyAlignment="1">
      <alignment horizontal="center" vertical="center"/>
    </xf>
    <xf numFmtId="0" fontId="25" fillId="36" borderId="16" xfId="0" applyFont="1" applyFill="1" applyBorder="1" applyAlignment="1">
      <alignment horizontal="center" vertical="center"/>
    </xf>
    <xf numFmtId="0" fontId="24" fillId="52" borderId="14" xfId="0" applyFont="1" applyFill="1" applyBorder="1" applyAlignment="1">
      <alignment horizontal="center" vertical="center"/>
    </xf>
    <xf numFmtId="0" fontId="24" fillId="52" borderId="16" xfId="0" applyFont="1" applyFill="1" applyBorder="1" applyAlignment="1">
      <alignment horizontal="center" vertical="center"/>
    </xf>
    <xf numFmtId="0" fontId="24" fillId="52" borderId="15" xfId="0" applyFont="1" applyFill="1" applyBorder="1" applyAlignment="1">
      <alignment horizontal="center" vertical="center"/>
    </xf>
    <xf numFmtId="0" fontId="23" fillId="52" borderId="14" xfId="0" applyFont="1" applyFill="1" applyBorder="1" applyAlignment="1">
      <alignment horizontal="left" vertical="center"/>
    </xf>
    <xf numFmtId="0" fontId="23" fillId="52" borderId="15" xfId="0" applyFont="1" applyFill="1" applyBorder="1" applyAlignment="1">
      <alignment horizontal="left" vertical="center"/>
    </xf>
    <xf numFmtId="9" fontId="23" fillId="52" borderId="21" xfId="0" applyNumberFormat="1" applyFont="1" applyFill="1" applyBorder="1" applyAlignment="1">
      <alignment horizontal="center" vertical="center"/>
    </xf>
    <xf numFmtId="9" fontId="23" fillId="52" borderId="22" xfId="0" applyNumberFormat="1" applyFont="1" applyFill="1" applyBorder="1" applyAlignment="1">
      <alignment horizontal="center" vertical="center"/>
    </xf>
    <xf numFmtId="0" fontId="23" fillId="52" borderId="17" xfId="0" applyFont="1" applyFill="1" applyBorder="1" applyAlignment="1">
      <alignment horizontal="left" vertical="center" wrapText="1"/>
    </xf>
    <xf numFmtId="0" fontId="23" fillId="52" borderId="18" xfId="0" applyFont="1" applyFill="1" applyBorder="1" applyAlignment="1">
      <alignment horizontal="left" vertical="center" wrapText="1"/>
    </xf>
    <xf numFmtId="0" fontId="23" fillId="52" borderId="19" xfId="0" applyFont="1" applyFill="1" applyBorder="1" applyAlignment="1">
      <alignment horizontal="left" vertical="center" wrapText="1"/>
    </xf>
    <xf numFmtId="0" fontId="23" fillId="52" borderId="20" xfId="0" applyFont="1" applyFill="1" applyBorder="1" applyAlignment="1">
      <alignment horizontal="left" vertical="center" wrapText="1"/>
    </xf>
    <xf numFmtId="0" fontId="25" fillId="52" borderId="10" xfId="0" applyFont="1" applyFill="1" applyBorder="1" applyAlignment="1">
      <alignment horizontal="center" vertic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Normal 2" xfId="42"/>
    <cellStyle name="Satisfaisant" xfId="6" builtinId="26" customBuiltin="1"/>
    <cellStyle name="Sortie" xfId="10" builtinId="21" customBuiltin="1"/>
    <cellStyle name="Texte explicatif" xfId="16" builtinId="53" customBuiltin="1"/>
    <cellStyle name="Texte explicatif 2" xfId="43"/>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9">
    <dxf>
      <fill>
        <patternFill>
          <bgColor theme="3" tint="0.7999816888943144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2" tint="-9.9948118533890809E-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7" tint="0.3999450666829432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6" tint="0.39994506668294322"/>
        </patternFill>
      </fill>
      <border>
        <left style="thin">
          <color auto="1"/>
        </left>
        <right style="thin">
          <color auto="1"/>
        </right>
        <top style="thin">
          <color auto="1"/>
        </top>
        <bottom style="thin">
          <color auto="1"/>
        </bottom>
        <vertical/>
        <horizontal/>
      </border>
    </dxf>
    <dxf>
      <fill>
        <patternFill>
          <bgColor theme="8" tint="0.39994506668294322"/>
        </patternFill>
      </fill>
      <border>
        <left style="thin">
          <color auto="1"/>
        </left>
        <right style="thin">
          <color auto="1"/>
        </right>
        <top style="thin">
          <color auto="1"/>
        </top>
        <bottom style="thin">
          <color auto="1"/>
        </bottom>
        <vertical/>
        <horizontal/>
      </border>
    </dxf>
    <dxf>
      <fill>
        <patternFill>
          <bgColor theme="5" tint="0.3999450666829432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gradientFill type="path" left="0.5" right="0.5" top="0.5" bottom="0.5">
          <stop position="0">
            <color theme="0"/>
          </stop>
          <stop position="1">
            <color theme="2" tint="-0.74901577806939912"/>
          </stop>
        </gradient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lor theme="0"/>
      </font>
      <fill>
        <patternFill>
          <bgColor theme="9"/>
        </patternFill>
      </fill>
      <border>
        <left style="thin">
          <color auto="1"/>
        </left>
        <right style="thin">
          <color auto="1"/>
        </right>
        <top style="thin">
          <color auto="1"/>
        </top>
        <bottom style="thin">
          <color auto="1"/>
        </bottom>
        <vertical/>
        <horizontal/>
      </border>
    </dxf>
    <dxf>
      <font>
        <b/>
        <i val="0"/>
        <color rgb="FF9B9B9B"/>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0"/>
      </font>
      <fill>
        <patternFill>
          <bgColor theme="0" tint="-0.49998474074526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B9B9B"/>
      <color rgb="FF957DB1"/>
      <color rgb="FF8064A2"/>
      <color rgb="FFFF3300"/>
      <color rgb="FFF6F6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494688958035262E-2"/>
          <c:y val="3.6831405056301017E-2"/>
          <c:w val="0.55365876597064501"/>
          <c:h val="0.93204128778768358"/>
        </c:manualLayout>
      </c:layout>
      <c:pieChart>
        <c:varyColors val="1"/>
        <c:ser>
          <c:idx val="0"/>
          <c:order val="0"/>
          <c:dPt>
            <c:idx val="0"/>
            <c:bubble3D val="0"/>
            <c:spPr>
              <a:solidFill>
                <a:srgbClr val="FF0000"/>
              </a:solidFill>
            </c:spPr>
          </c:dPt>
          <c:dPt>
            <c:idx val="1"/>
            <c:bubble3D val="0"/>
            <c:spPr>
              <a:solidFill>
                <a:schemeClr val="accent6"/>
              </a:solidFill>
            </c:spPr>
          </c:dPt>
          <c:dPt>
            <c:idx val="2"/>
            <c:bubble3D val="0"/>
            <c:spPr>
              <a:solidFill>
                <a:srgbClr val="FFFF00"/>
              </a:solidFill>
            </c:spPr>
          </c:dPt>
          <c:dPt>
            <c:idx val="3"/>
            <c:bubble3D val="0"/>
            <c:spPr>
              <a:solidFill>
                <a:srgbClr val="00B050"/>
              </a:solidFill>
            </c:spPr>
          </c:dPt>
          <c:dPt>
            <c:idx val="4"/>
            <c:bubble3D val="0"/>
            <c:spPr>
              <a:solidFill>
                <a:schemeClr val="bg1">
                  <a:lumMod val="50000"/>
                </a:schemeClr>
              </a:solidFill>
            </c:spPr>
          </c:dPt>
          <c:dLbls>
            <c:numFmt formatCode="0.00%" sourceLinked="0"/>
            <c:showLegendKey val="0"/>
            <c:showVal val="0"/>
            <c:showCatName val="0"/>
            <c:showSerName val="0"/>
            <c:showPercent val="1"/>
            <c:showBubbleSize val="0"/>
            <c:showLeaderLines val="1"/>
          </c:dLbls>
          <c:cat>
            <c:strRef>
              <c:f>APPLICATION_GLOBALE!$A$3:$A$7</c:f>
              <c:strCache>
                <c:ptCount val="5"/>
                <c:pt idx="0">
                  <c:v>Mesures globalement non appliquées</c:v>
                </c:pt>
                <c:pt idx="1">
                  <c:v>Mesures globalement appliquées mais peu ou pas documentées</c:v>
                </c:pt>
                <c:pt idx="2">
                  <c:v>Mesures globalement appliquées et documentées</c:v>
                </c:pt>
                <c:pt idx="3">
                  <c:v>Mesures globalement appliquées, documentées et contrôlées</c:v>
                </c:pt>
                <c:pt idx="4">
                  <c:v>Mesures non applicables</c:v>
                </c:pt>
              </c:strCache>
            </c:strRef>
          </c:cat>
          <c:val>
            <c:numRef>
              <c:f>APPLICATION_GLOBALE!$B$3:$B$7</c:f>
              <c:numCache>
                <c:formatCode>General</c:formatCode>
                <c:ptCount val="5"/>
                <c:pt idx="0">
                  <c:v>165</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solidFill>
          <a:schemeClr val="bg1">
            <a:alpha val="70000"/>
          </a:schemeClr>
        </a:solidFill>
      </c:spPr>
    </c:plotArea>
    <c:legend>
      <c:legendPos val="r"/>
      <c:layout>
        <c:manualLayout>
          <c:xMode val="edge"/>
          <c:yMode val="edge"/>
          <c:x val="0.62070922837313691"/>
          <c:y val="0.35473313243231047"/>
          <c:w val="0.34545521758563791"/>
          <c:h val="0.30747266019139269"/>
        </c:manualLayout>
      </c:layout>
      <c:overlay val="0"/>
      <c:spPr>
        <a:solidFill>
          <a:schemeClr val="bg1">
            <a:alpha val="70000"/>
          </a:schemeClr>
        </a:solidFill>
      </c:spPr>
    </c:legend>
    <c:plotVisOnly val="1"/>
    <c:dispBlanksAs val="gap"/>
    <c:showDLblsOverMax val="0"/>
  </c:chart>
  <c:spPr>
    <a:solidFill>
      <a:srgbClr val="957DB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1"/>
    </mc:Choice>
    <mc:Fallback>
      <c:style val="41"/>
    </mc:Fallback>
  </mc:AlternateContent>
  <c:chart>
    <c:autoTitleDeleted val="0"/>
    <c:plotArea>
      <c:layout>
        <c:manualLayout>
          <c:layoutTarget val="inner"/>
          <c:xMode val="edge"/>
          <c:yMode val="edge"/>
          <c:x val="0.17411117360329958"/>
          <c:y val="5.5421742294760212E-2"/>
          <c:w val="0.63511107986501691"/>
          <c:h val="0.89250239579525581"/>
        </c:manualLayout>
      </c:layout>
      <c:radarChart>
        <c:radarStyle val="filled"/>
        <c:varyColors val="0"/>
        <c:ser>
          <c:idx val="0"/>
          <c:order val="0"/>
          <c:spPr>
            <a:solidFill>
              <a:schemeClr val="tx2">
                <a:lumMod val="60000"/>
                <a:lumOff val="40000"/>
                <a:alpha val="70000"/>
              </a:schemeClr>
            </a:solidFill>
            <a:ln w="38100">
              <a:solidFill>
                <a:schemeClr val="tx1"/>
              </a:solidFill>
            </a:ln>
          </c:spPr>
          <c:cat>
            <c:strRef>
              <c:f>RADAR!$A$2:$F$2</c:f>
              <c:strCache>
                <c:ptCount val="6"/>
                <c:pt idx="0">
                  <c:v>ÉVALUATION</c:v>
                </c:pt>
                <c:pt idx="1">
                  <c:v>GESTION DES INCIDENTS</c:v>
                </c:pt>
                <c:pt idx="2">
                  <c:v>GOUVERNANCE</c:v>
                </c:pt>
                <c:pt idx="3">
                  <c:v>MAÎTRISE DES RISQUES</c:v>
                </c:pt>
                <c:pt idx="4">
                  <c:v>MAÎTRISE DES SYSTÈMES</c:v>
                </c:pt>
                <c:pt idx="5">
                  <c:v>PROTECTION
DES SYSTÈMES</c:v>
                </c:pt>
              </c:strCache>
            </c:strRef>
          </c:cat>
          <c:val>
            <c:numRef>
              <c:f>RADAR!$A$3:$F$3</c:f>
              <c:numCache>
                <c:formatCode>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0364416"/>
        <c:axId val="120370304"/>
      </c:radarChart>
      <c:catAx>
        <c:axId val="120364416"/>
        <c:scaling>
          <c:orientation val="minMax"/>
        </c:scaling>
        <c:delete val="0"/>
        <c:axPos val="b"/>
        <c:majorGridlines/>
        <c:numFmt formatCode="General" sourceLinked="0"/>
        <c:majorTickMark val="out"/>
        <c:minorTickMark val="none"/>
        <c:tickLblPos val="nextTo"/>
        <c:txPr>
          <a:bodyPr/>
          <a:lstStyle/>
          <a:p>
            <a:pPr>
              <a:defRPr b="0" baseline="0"/>
            </a:pPr>
            <a:endParaRPr lang="fr-FR"/>
          </a:p>
        </c:txPr>
        <c:crossAx val="120370304"/>
        <c:crosses val="autoZero"/>
        <c:auto val="1"/>
        <c:lblAlgn val="ctr"/>
        <c:lblOffset val="100"/>
        <c:noMultiLvlLbl val="0"/>
      </c:catAx>
      <c:valAx>
        <c:axId val="120370304"/>
        <c:scaling>
          <c:orientation val="minMax"/>
          <c:max val="10"/>
          <c:min val="0"/>
        </c:scaling>
        <c:delete val="0"/>
        <c:axPos val="l"/>
        <c:majorGridlines>
          <c:spPr>
            <a:ln>
              <a:solidFill>
                <a:schemeClr val="accent4">
                  <a:lumMod val="60000"/>
                  <a:lumOff val="40000"/>
                  <a:alpha val="70000"/>
                </a:schemeClr>
              </a:solidFill>
            </a:ln>
          </c:spPr>
        </c:majorGridlines>
        <c:numFmt formatCode="0" sourceLinked="0"/>
        <c:majorTickMark val="cross"/>
        <c:minorTickMark val="none"/>
        <c:tickLblPos val="nextTo"/>
        <c:spPr>
          <a:ln>
            <a:solidFill>
              <a:schemeClr val="accent4">
                <a:lumMod val="60000"/>
                <a:lumOff val="40000"/>
                <a:alpha val="70000"/>
              </a:schemeClr>
            </a:solidFill>
          </a:ln>
        </c:spPr>
        <c:crossAx val="120364416"/>
        <c:crosses val="autoZero"/>
        <c:crossBetween val="between"/>
        <c:majorUnit val="1"/>
        <c:minorUnit val="0.1"/>
      </c:valAx>
      <c:spPr>
        <a:solidFill>
          <a:srgbClr val="8064A2"/>
        </a:solidFill>
      </c:spPr>
    </c:plotArea>
    <c:plotVisOnly val="1"/>
    <c:dispBlanksAs val="gap"/>
    <c:showDLblsOverMax val="0"/>
  </c:chart>
  <c:spPr>
    <a:solidFill>
      <a:schemeClr val="tx1">
        <a:lumMod val="75000"/>
        <a:lumOff val="25000"/>
      </a:schemeClr>
    </a:solidFill>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9524</xdr:colOff>
      <xdr:row>8</xdr:row>
      <xdr:rowOff>14284</xdr:rowOff>
    </xdr:from>
    <xdr:to>
      <xdr:col>5</xdr:col>
      <xdr:colOff>777524</xdr:colOff>
      <xdr:row>33</xdr:row>
      <xdr:rowOff>148909</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11907</xdr:rowOff>
    </xdr:from>
    <xdr:to>
      <xdr:col>6</xdr:col>
      <xdr:colOff>18450</xdr:colOff>
      <xdr:row>37</xdr:row>
      <xdr:rowOff>183282</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0"/>
  <sheetViews>
    <sheetView tabSelected="1" workbookViewId="0">
      <selection activeCell="G3" sqref="G3"/>
    </sheetView>
  </sheetViews>
  <sheetFormatPr baseColWidth="10" defaultColWidth="11.42578125" defaultRowHeight="18.75"/>
  <cols>
    <col min="1" max="1" width="3.7109375" style="10" customWidth="1"/>
    <col min="2" max="2" width="45.7109375" style="10" customWidth="1"/>
    <col min="3" max="3" width="70" style="10" customWidth="1"/>
    <col min="4" max="4" width="3.7109375" style="10" customWidth="1"/>
    <col min="5" max="16384" width="11.42578125" style="10"/>
  </cols>
  <sheetData>
    <row r="1" spans="2:7" ht="20.100000000000001" customHeight="1" thickBot="1">
      <c r="B1" s="74"/>
      <c r="C1" s="74"/>
    </row>
    <row r="2" spans="2:7" s="11" customFormat="1" ht="300" customHeight="1" thickTop="1" thickBot="1">
      <c r="B2" s="84" t="s">
        <v>540</v>
      </c>
      <c r="C2" s="85"/>
      <c r="G2" s="78"/>
    </row>
    <row r="3" spans="2:7" ht="20.100000000000001" customHeight="1" thickTop="1" thickBot="1">
      <c r="B3" s="74"/>
      <c r="C3" s="74"/>
      <c r="G3" s="75"/>
    </row>
    <row r="4" spans="2:7" s="11" customFormat="1" ht="24" customHeight="1" thickTop="1" thickBot="1">
      <c r="B4" s="76" t="s">
        <v>319</v>
      </c>
      <c r="C4" s="77" t="s">
        <v>320</v>
      </c>
    </row>
    <row r="5" spans="2:7" s="11" customFormat="1" ht="24" customHeight="1" thickTop="1" thickBot="1">
      <c r="B5" s="81">
        <v>3</v>
      </c>
      <c r="C5" s="81" t="s">
        <v>321</v>
      </c>
    </row>
    <row r="6" spans="2:7" s="11" customFormat="1" ht="24" customHeight="1" thickTop="1" thickBot="1">
      <c r="B6" s="83">
        <v>2</v>
      </c>
      <c r="C6" s="83" t="s">
        <v>322</v>
      </c>
    </row>
    <row r="7" spans="2:7" s="11" customFormat="1" ht="24" customHeight="1" thickTop="1" thickBot="1">
      <c r="B7" s="82">
        <v>1</v>
      </c>
      <c r="C7" s="82" t="s">
        <v>323</v>
      </c>
    </row>
    <row r="8" spans="2:7" s="11" customFormat="1" ht="24" customHeight="1" thickTop="1" thickBot="1">
      <c r="B8" s="79">
        <v>0</v>
      </c>
      <c r="C8" s="79" t="s">
        <v>324</v>
      </c>
    </row>
    <row r="9" spans="2:7" ht="20.25" thickTop="1" thickBot="1">
      <c r="B9" s="80" t="s">
        <v>519</v>
      </c>
      <c r="C9" s="80" t="s">
        <v>539</v>
      </c>
    </row>
    <row r="10" spans="2:7" ht="19.5" thickTop="1">
      <c r="B10" s="74"/>
      <c r="C10" s="74"/>
    </row>
  </sheetData>
  <sheetProtection sheet="1" objects="1" scenarios="1" selectLockedCells="1" selectUnlockedCells="1"/>
  <mergeCells count="1">
    <mergeCell ref="B2:C2"/>
  </mergeCells>
  <printOptions horizontalCentered="1"/>
  <pageMargins left="0.19685039370078741" right="0.19685039370078741" top="0.39370078740157483" bottom="0.39370078740157483" header="0" footer="0"/>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7"/>
  <sheetViews>
    <sheetView zoomScaleNormal="100" workbookViewId="0">
      <pane ySplit="2" topLeftCell="A3" activePane="bottomLeft" state="frozen"/>
      <selection pane="bottomLeft" activeCell="G3" sqref="G3"/>
    </sheetView>
  </sheetViews>
  <sheetFormatPr baseColWidth="10" defaultRowHeight="15"/>
  <cols>
    <col min="1" max="1" width="15.5703125" style="3" customWidth="1"/>
    <col min="3" max="3" width="9.7109375" customWidth="1"/>
    <col min="4" max="4" width="24.7109375" style="1" customWidth="1"/>
    <col min="5" max="5" width="100.85546875" customWidth="1"/>
    <col min="7" max="7" width="60.140625" style="3" customWidth="1"/>
    <col min="8" max="8" width="9.7109375" style="2" customWidth="1"/>
  </cols>
  <sheetData>
    <row r="1" spans="1:8" s="2" customFormat="1" ht="30" customHeight="1">
      <c r="A1" s="86" t="s">
        <v>538</v>
      </c>
      <c r="B1" s="87"/>
      <c r="C1" s="87"/>
      <c r="D1" s="87"/>
      <c r="E1" s="87"/>
      <c r="F1" s="87"/>
      <c r="G1" s="87"/>
      <c r="H1" s="87"/>
    </row>
    <row r="2" spans="1:8" s="2" customFormat="1" ht="31.5">
      <c r="A2" s="64" t="s">
        <v>315</v>
      </c>
      <c r="B2" s="65" t="s">
        <v>316</v>
      </c>
      <c r="C2" s="65" t="s">
        <v>357</v>
      </c>
      <c r="D2" s="65" t="s">
        <v>313</v>
      </c>
      <c r="E2" s="65" t="s">
        <v>314</v>
      </c>
      <c r="F2" s="65" t="s">
        <v>317</v>
      </c>
      <c r="G2" s="66" t="s">
        <v>325</v>
      </c>
      <c r="H2" s="66" t="s">
        <v>348</v>
      </c>
    </row>
    <row r="3" spans="1:8" ht="75">
      <c r="A3" s="39" t="s">
        <v>326</v>
      </c>
      <c r="B3" s="25" t="s">
        <v>318</v>
      </c>
      <c r="C3" s="25" t="s">
        <v>361</v>
      </c>
      <c r="D3" s="25" t="s">
        <v>156</v>
      </c>
      <c r="E3" s="51" t="s">
        <v>0</v>
      </c>
      <c r="F3" s="72">
        <v>0</v>
      </c>
      <c r="G3" s="73"/>
      <c r="H3" s="25" t="s">
        <v>347</v>
      </c>
    </row>
    <row r="4" spans="1:8" ht="105">
      <c r="A4" s="39" t="s">
        <v>326</v>
      </c>
      <c r="B4" s="25" t="s">
        <v>318</v>
      </c>
      <c r="C4" s="25" t="s">
        <v>399</v>
      </c>
      <c r="D4" s="25" t="s">
        <v>157</v>
      </c>
      <c r="E4" s="51" t="s">
        <v>1</v>
      </c>
      <c r="F4" s="72">
        <v>0</v>
      </c>
      <c r="G4" s="73"/>
      <c r="H4" s="25" t="s">
        <v>347</v>
      </c>
    </row>
    <row r="5" spans="1:8" ht="60">
      <c r="A5" s="24" t="s">
        <v>329</v>
      </c>
      <c r="B5" s="23" t="s">
        <v>337</v>
      </c>
      <c r="C5" s="23" t="s">
        <v>430</v>
      </c>
      <c r="D5" s="23" t="s">
        <v>209</v>
      </c>
      <c r="E5" s="22" t="s">
        <v>132</v>
      </c>
      <c r="F5" s="72">
        <v>0</v>
      </c>
      <c r="G5" s="73"/>
      <c r="H5" s="23" t="s">
        <v>347</v>
      </c>
    </row>
    <row r="6" spans="1:8" ht="45">
      <c r="A6" s="24" t="s">
        <v>329</v>
      </c>
      <c r="B6" s="23" t="s">
        <v>337</v>
      </c>
      <c r="C6" s="23" t="s">
        <v>425</v>
      </c>
      <c r="D6" s="23" t="s">
        <v>218</v>
      </c>
      <c r="E6" s="22" t="s">
        <v>148</v>
      </c>
      <c r="F6" s="72">
        <v>0</v>
      </c>
      <c r="G6" s="73"/>
      <c r="H6" s="23" t="s">
        <v>347</v>
      </c>
    </row>
    <row r="7" spans="1:8" ht="45">
      <c r="A7" s="24" t="s">
        <v>329</v>
      </c>
      <c r="B7" s="23" t="s">
        <v>337</v>
      </c>
      <c r="C7" s="23" t="s">
        <v>427</v>
      </c>
      <c r="D7" s="23" t="s">
        <v>219</v>
      </c>
      <c r="E7" s="22" t="s">
        <v>147</v>
      </c>
      <c r="F7" s="72">
        <v>0</v>
      </c>
      <c r="G7" s="73"/>
      <c r="H7" s="23" t="s">
        <v>347</v>
      </c>
    </row>
    <row r="8" spans="1:8" ht="60">
      <c r="A8" s="24" t="s">
        <v>329</v>
      </c>
      <c r="B8" s="23" t="s">
        <v>337</v>
      </c>
      <c r="C8" s="23" t="s">
        <v>374</v>
      </c>
      <c r="D8" s="23" t="s">
        <v>221</v>
      </c>
      <c r="E8" s="22" t="s">
        <v>145</v>
      </c>
      <c r="F8" s="72">
        <v>0</v>
      </c>
      <c r="G8" s="73"/>
      <c r="H8" s="23" t="s">
        <v>347</v>
      </c>
    </row>
    <row r="9" spans="1:8" ht="45">
      <c r="A9" s="24" t="s">
        <v>329</v>
      </c>
      <c r="B9" s="23" t="s">
        <v>337</v>
      </c>
      <c r="C9" s="23" t="s">
        <v>375</v>
      </c>
      <c r="D9" s="23" t="s">
        <v>222</v>
      </c>
      <c r="E9" s="22" t="s">
        <v>144</v>
      </c>
      <c r="F9" s="72">
        <v>0</v>
      </c>
      <c r="G9" s="73"/>
      <c r="H9" s="23" t="s">
        <v>347</v>
      </c>
    </row>
    <row r="10" spans="1:8" ht="30">
      <c r="A10" s="45" t="s">
        <v>329</v>
      </c>
      <c r="B10" s="32" t="s">
        <v>337</v>
      </c>
      <c r="C10" s="32" t="s">
        <v>377</v>
      </c>
      <c r="D10" s="32" t="s">
        <v>224</v>
      </c>
      <c r="E10" s="58" t="s">
        <v>100</v>
      </c>
      <c r="F10" s="72">
        <v>0</v>
      </c>
      <c r="G10" s="73"/>
      <c r="H10" s="32" t="s">
        <v>347</v>
      </c>
    </row>
    <row r="11" spans="1:8" ht="90">
      <c r="A11" s="45" t="s">
        <v>328</v>
      </c>
      <c r="B11" s="32" t="s">
        <v>337</v>
      </c>
      <c r="C11" s="32" t="s">
        <v>363</v>
      </c>
      <c r="D11" s="32" t="s">
        <v>225</v>
      </c>
      <c r="E11" s="58" t="s">
        <v>99</v>
      </c>
      <c r="F11" s="72">
        <v>0</v>
      </c>
      <c r="G11" s="73"/>
      <c r="H11" s="32" t="s">
        <v>347</v>
      </c>
    </row>
    <row r="12" spans="1:8" ht="30">
      <c r="A12" s="45" t="s">
        <v>328</v>
      </c>
      <c r="B12" s="32" t="s">
        <v>337</v>
      </c>
      <c r="C12" s="32" t="s">
        <v>416</v>
      </c>
      <c r="D12" s="32" t="s">
        <v>226</v>
      </c>
      <c r="E12" s="58" t="s">
        <v>98</v>
      </c>
      <c r="F12" s="72">
        <v>0</v>
      </c>
      <c r="G12" s="73"/>
      <c r="H12" s="32" t="s">
        <v>347</v>
      </c>
    </row>
    <row r="13" spans="1:8" ht="45">
      <c r="A13" s="45" t="s">
        <v>328</v>
      </c>
      <c r="B13" s="32" t="s">
        <v>337</v>
      </c>
      <c r="C13" s="32" t="s">
        <v>470</v>
      </c>
      <c r="D13" s="32" t="s">
        <v>227</v>
      </c>
      <c r="E13" s="58" t="s">
        <v>97</v>
      </c>
      <c r="F13" s="72">
        <v>0</v>
      </c>
      <c r="G13" s="73"/>
      <c r="H13" s="32" t="s">
        <v>347</v>
      </c>
    </row>
    <row r="14" spans="1:8" ht="45">
      <c r="A14" s="45" t="s">
        <v>329</v>
      </c>
      <c r="B14" s="32" t="s">
        <v>337</v>
      </c>
      <c r="C14" s="32" t="s">
        <v>493</v>
      </c>
      <c r="D14" s="32" t="s">
        <v>210</v>
      </c>
      <c r="E14" s="58" t="s">
        <v>133</v>
      </c>
      <c r="F14" s="72">
        <v>0</v>
      </c>
      <c r="G14" s="73"/>
      <c r="H14" s="32" t="s">
        <v>347</v>
      </c>
    </row>
    <row r="15" spans="1:8" ht="45">
      <c r="A15" s="45" t="s">
        <v>329</v>
      </c>
      <c r="B15" s="32" t="s">
        <v>337</v>
      </c>
      <c r="C15" s="32" t="s">
        <v>426</v>
      </c>
      <c r="D15" s="32" t="s">
        <v>229</v>
      </c>
      <c r="E15" s="58" t="s">
        <v>95</v>
      </c>
      <c r="F15" s="72">
        <v>0</v>
      </c>
      <c r="G15" s="73"/>
      <c r="H15" s="32" t="s">
        <v>347</v>
      </c>
    </row>
    <row r="16" spans="1:8" ht="30">
      <c r="A16" s="45" t="s">
        <v>329</v>
      </c>
      <c r="B16" s="32" t="s">
        <v>337</v>
      </c>
      <c r="C16" s="32" t="s">
        <v>378</v>
      </c>
      <c r="D16" s="32" t="s">
        <v>352</v>
      </c>
      <c r="E16" s="58" t="s">
        <v>355</v>
      </c>
      <c r="F16" s="72">
        <v>0</v>
      </c>
      <c r="G16" s="73"/>
      <c r="H16" s="32" t="s">
        <v>347</v>
      </c>
    </row>
    <row r="17" spans="1:8" ht="30">
      <c r="A17" s="45" t="s">
        <v>329</v>
      </c>
      <c r="B17" s="32" t="s">
        <v>337</v>
      </c>
      <c r="C17" s="32" t="s">
        <v>378</v>
      </c>
      <c r="D17" s="32" t="s">
        <v>350</v>
      </c>
      <c r="E17" s="58" t="s">
        <v>353</v>
      </c>
      <c r="F17" s="72">
        <v>0</v>
      </c>
      <c r="G17" s="73"/>
      <c r="H17" s="32" t="s">
        <v>347</v>
      </c>
    </row>
    <row r="18" spans="1:8" ht="45">
      <c r="A18" s="45" t="s">
        <v>329</v>
      </c>
      <c r="B18" s="32" t="s">
        <v>337</v>
      </c>
      <c r="C18" s="32" t="s">
        <v>378</v>
      </c>
      <c r="D18" s="32" t="s">
        <v>351</v>
      </c>
      <c r="E18" s="58" t="s">
        <v>354</v>
      </c>
      <c r="F18" s="72">
        <v>0</v>
      </c>
      <c r="G18" s="73"/>
      <c r="H18" s="32" t="s">
        <v>347</v>
      </c>
    </row>
    <row r="19" spans="1:8" ht="60">
      <c r="A19" s="45" t="s">
        <v>329</v>
      </c>
      <c r="B19" s="32" t="s">
        <v>337</v>
      </c>
      <c r="C19" s="32" t="s">
        <v>486</v>
      </c>
      <c r="D19" s="32" t="s">
        <v>233</v>
      </c>
      <c r="E19" s="58" t="s">
        <v>91</v>
      </c>
      <c r="F19" s="72">
        <v>0</v>
      </c>
      <c r="G19" s="73"/>
      <c r="H19" s="32" t="s">
        <v>347</v>
      </c>
    </row>
    <row r="20" spans="1:8" ht="45">
      <c r="A20" s="45" t="s">
        <v>328</v>
      </c>
      <c r="B20" s="32" t="s">
        <v>337</v>
      </c>
      <c r="C20" s="32" t="s">
        <v>463</v>
      </c>
      <c r="D20" s="32" t="s">
        <v>238</v>
      </c>
      <c r="E20" s="58" t="s">
        <v>86</v>
      </c>
      <c r="F20" s="72">
        <v>0</v>
      </c>
      <c r="G20" s="73"/>
      <c r="H20" s="32" t="s">
        <v>347</v>
      </c>
    </row>
    <row r="21" spans="1:8" ht="45">
      <c r="A21" s="45" t="s">
        <v>329</v>
      </c>
      <c r="B21" s="32" t="s">
        <v>337</v>
      </c>
      <c r="C21" s="32" t="s">
        <v>490</v>
      </c>
      <c r="D21" s="32" t="s">
        <v>523</v>
      </c>
      <c r="E21" s="58" t="s">
        <v>525</v>
      </c>
      <c r="F21" s="72">
        <v>0</v>
      </c>
      <c r="G21" s="73"/>
      <c r="H21" s="32" t="s">
        <v>347</v>
      </c>
    </row>
    <row r="22" spans="1:8" ht="45">
      <c r="A22" s="45" t="s">
        <v>329</v>
      </c>
      <c r="B22" s="32" t="s">
        <v>337</v>
      </c>
      <c r="C22" s="32" t="s">
        <v>490</v>
      </c>
      <c r="D22" s="32" t="s">
        <v>524</v>
      </c>
      <c r="E22" s="58" t="s">
        <v>526</v>
      </c>
      <c r="F22" s="72">
        <v>0</v>
      </c>
      <c r="G22" s="73"/>
      <c r="H22" s="32" t="s">
        <v>347</v>
      </c>
    </row>
    <row r="23" spans="1:8" ht="45">
      <c r="A23" s="45" t="s">
        <v>329</v>
      </c>
      <c r="B23" s="32" t="s">
        <v>337</v>
      </c>
      <c r="C23" s="32" t="s">
        <v>480</v>
      </c>
      <c r="D23" s="32" t="s">
        <v>243</v>
      </c>
      <c r="E23" s="58" t="s">
        <v>81</v>
      </c>
      <c r="F23" s="72">
        <v>0</v>
      </c>
      <c r="G23" s="73"/>
      <c r="H23" s="32" t="s">
        <v>347</v>
      </c>
    </row>
    <row r="24" spans="1:8" ht="60">
      <c r="A24" s="45" t="s">
        <v>329</v>
      </c>
      <c r="B24" s="32" t="s">
        <v>337</v>
      </c>
      <c r="C24" s="32" t="s">
        <v>488</v>
      </c>
      <c r="D24" s="32" t="s">
        <v>244</v>
      </c>
      <c r="E24" s="58" t="s">
        <v>80</v>
      </c>
      <c r="F24" s="72">
        <v>0</v>
      </c>
      <c r="G24" s="73"/>
      <c r="H24" s="32" t="s">
        <v>347</v>
      </c>
    </row>
    <row r="25" spans="1:8" ht="60">
      <c r="A25" s="45" t="s">
        <v>328</v>
      </c>
      <c r="B25" s="32" t="s">
        <v>337</v>
      </c>
      <c r="C25" s="32" t="s">
        <v>362</v>
      </c>
      <c r="D25" s="32" t="s">
        <v>245</v>
      </c>
      <c r="E25" s="58" t="s">
        <v>79</v>
      </c>
      <c r="F25" s="72">
        <v>0</v>
      </c>
      <c r="G25" s="73"/>
      <c r="H25" s="32" t="s">
        <v>347</v>
      </c>
    </row>
    <row r="26" spans="1:8" ht="60">
      <c r="A26" s="45" t="s">
        <v>328</v>
      </c>
      <c r="B26" s="32" t="s">
        <v>337</v>
      </c>
      <c r="C26" s="32" t="s">
        <v>469</v>
      </c>
      <c r="D26" s="32" t="s">
        <v>247</v>
      </c>
      <c r="E26" s="58" t="s">
        <v>77</v>
      </c>
      <c r="F26" s="72">
        <v>0</v>
      </c>
      <c r="G26" s="73"/>
      <c r="H26" s="32" t="s">
        <v>347</v>
      </c>
    </row>
    <row r="27" spans="1:8" ht="90">
      <c r="A27" s="45" t="s">
        <v>328</v>
      </c>
      <c r="B27" s="32" t="s">
        <v>337</v>
      </c>
      <c r="C27" s="32" t="s">
        <v>465</v>
      </c>
      <c r="D27" s="32" t="s">
        <v>311</v>
      </c>
      <c r="E27" s="58" t="s">
        <v>76</v>
      </c>
      <c r="F27" s="72">
        <v>0</v>
      </c>
      <c r="G27" s="73"/>
      <c r="H27" s="32" t="s">
        <v>347</v>
      </c>
    </row>
    <row r="28" spans="1:8" ht="45">
      <c r="A28" s="45" t="s">
        <v>330</v>
      </c>
      <c r="B28" s="32" t="s">
        <v>337</v>
      </c>
      <c r="C28" s="32" t="s">
        <v>388</v>
      </c>
      <c r="D28" s="32" t="s">
        <v>248</v>
      </c>
      <c r="E28" s="58" t="s">
        <v>75</v>
      </c>
      <c r="F28" s="72">
        <v>0</v>
      </c>
      <c r="G28" s="73"/>
      <c r="H28" s="32" t="s">
        <v>347</v>
      </c>
    </row>
    <row r="29" spans="1:8" ht="75">
      <c r="A29" s="45" t="s">
        <v>330</v>
      </c>
      <c r="B29" s="32" t="s">
        <v>337</v>
      </c>
      <c r="C29" s="32" t="s">
        <v>444</v>
      </c>
      <c r="D29" s="32" t="s">
        <v>249</v>
      </c>
      <c r="E29" s="58" t="s">
        <v>74</v>
      </c>
      <c r="F29" s="72">
        <v>0</v>
      </c>
      <c r="G29" s="73"/>
      <c r="H29" s="32" t="s">
        <v>347</v>
      </c>
    </row>
    <row r="30" spans="1:8" ht="45">
      <c r="A30" s="45" t="s">
        <v>330</v>
      </c>
      <c r="B30" s="32" t="s">
        <v>337</v>
      </c>
      <c r="C30" s="32" t="s">
        <v>442</v>
      </c>
      <c r="D30" s="32" t="s">
        <v>250</v>
      </c>
      <c r="E30" s="58" t="s">
        <v>73</v>
      </c>
      <c r="F30" s="72">
        <v>0</v>
      </c>
      <c r="G30" s="73"/>
      <c r="H30" s="32" t="s">
        <v>347</v>
      </c>
    </row>
    <row r="31" spans="1:8" ht="60">
      <c r="A31" s="45" t="s">
        <v>330</v>
      </c>
      <c r="B31" s="32" t="s">
        <v>337</v>
      </c>
      <c r="C31" s="32" t="s">
        <v>387</v>
      </c>
      <c r="D31" s="32" t="s">
        <v>251</v>
      </c>
      <c r="E31" s="58" t="s">
        <v>72</v>
      </c>
      <c r="F31" s="72">
        <v>0</v>
      </c>
      <c r="G31" s="73"/>
      <c r="H31" s="32" t="s">
        <v>347</v>
      </c>
    </row>
    <row r="32" spans="1:8" ht="75">
      <c r="A32" s="45" t="s">
        <v>328</v>
      </c>
      <c r="B32" s="32" t="s">
        <v>337</v>
      </c>
      <c r="C32" s="32" t="s">
        <v>412</v>
      </c>
      <c r="D32" s="32" t="s">
        <v>213</v>
      </c>
      <c r="E32" s="58" t="s">
        <v>142</v>
      </c>
      <c r="F32" s="72">
        <v>0</v>
      </c>
      <c r="G32" s="73"/>
      <c r="H32" s="32" t="s">
        <v>347</v>
      </c>
    </row>
    <row r="33" spans="1:8" ht="60">
      <c r="A33" s="45" t="s">
        <v>328</v>
      </c>
      <c r="B33" s="32" t="s">
        <v>337</v>
      </c>
      <c r="C33" s="32" t="s">
        <v>460</v>
      </c>
      <c r="D33" s="32" t="s">
        <v>259</v>
      </c>
      <c r="E33" s="58" t="s">
        <v>63</v>
      </c>
      <c r="F33" s="72">
        <v>0</v>
      </c>
      <c r="G33" s="73"/>
      <c r="H33" s="32" t="s">
        <v>347</v>
      </c>
    </row>
    <row r="34" spans="1:8" ht="30">
      <c r="A34" s="45" t="s">
        <v>329</v>
      </c>
      <c r="B34" s="32" t="s">
        <v>337</v>
      </c>
      <c r="C34" s="32" t="s">
        <v>424</v>
      </c>
      <c r="D34" s="32" t="s">
        <v>260</v>
      </c>
      <c r="E34" s="58" t="s">
        <v>62</v>
      </c>
      <c r="F34" s="72">
        <v>0</v>
      </c>
      <c r="G34" s="73"/>
      <c r="H34" s="32" t="s">
        <v>347</v>
      </c>
    </row>
    <row r="35" spans="1:8" ht="45">
      <c r="A35" s="45" t="s">
        <v>329</v>
      </c>
      <c r="B35" s="32" t="s">
        <v>337</v>
      </c>
      <c r="C35" s="32" t="s">
        <v>482</v>
      </c>
      <c r="D35" s="32" t="s">
        <v>261</v>
      </c>
      <c r="E35" s="58" t="s">
        <v>61</v>
      </c>
      <c r="F35" s="72">
        <v>0</v>
      </c>
      <c r="G35" s="73"/>
      <c r="H35" s="32" t="s">
        <v>347</v>
      </c>
    </row>
    <row r="36" spans="1:8" ht="90">
      <c r="A36" s="45" t="s">
        <v>328</v>
      </c>
      <c r="B36" s="32" t="s">
        <v>337</v>
      </c>
      <c r="C36" s="32" t="s">
        <v>458</v>
      </c>
      <c r="D36" s="32" t="s">
        <v>262</v>
      </c>
      <c r="E36" s="58" t="s">
        <v>60</v>
      </c>
      <c r="F36" s="72">
        <v>0</v>
      </c>
      <c r="G36" s="73"/>
      <c r="H36" s="32" t="s">
        <v>347</v>
      </c>
    </row>
    <row r="37" spans="1:8" ht="45">
      <c r="A37" s="45" t="s">
        <v>328</v>
      </c>
      <c r="B37" s="32" t="s">
        <v>337</v>
      </c>
      <c r="C37" s="32" t="s">
        <v>413</v>
      </c>
      <c r="D37" s="32" t="s">
        <v>216</v>
      </c>
      <c r="E37" s="58" t="s">
        <v>139</v>
      </c>
      <c r="F37" s="72">
        <v>0</v>
      </c>
      <c r="G37" s="73"/>
      <c r="H37" s="32" t="s">
        <v>347</v>
      </c>
    </row>
    <row r="38" spans="1:8" ht="45">
      <c r="A38" s="45" t="s">
        <v>328</v>
      </c>
      <c r="B38" s="32" t="s">
        <v>337</v>
      </c>
      <c r="C38" s="32" t="s">
        <v>471</v>
      </c>
      <c r="D38" s="32" t="s">
        <v>217</v>
      </c>
      <c r="E38" s="58" t="s">
        <v>138</v>
      </c>
      <c r="F38" s="72">
        <v>0</v>
      </c>
      <c r="G38" s="73"/>
      <c r="H38" s="32" t="s">
        <v>347</v>
      </c>
    </row>
    <row r="39" spans="1:8" ht="30">
      <c r="A39" s="46" t="s">
        <v>328</v>
      </c>
      <c r="B39" s="33" t="s">
        <v>338</v>
      </c>
      <c r="C39" s="33" t="s">
        <v>368</v>
      </c>
      <c r="D39" s="33" t="s">
        <v>267</v>
      </c>
      <c r="E39" s="59" t="s">
        <v>55</v>
      </c>
      <c r="F39" s="72">
        <v>0</v>
      </c>
      <c r="G39" s="73"/>
      <c r="H39" s="33" t="s">
        <v>347</v>
      </c>
    </row>
    <row r="40" spans="1:8" ht="60">
      <c r="A40" s="46" t="s">
        <v>329</v>
      </c>
      <c r="B40" s="33" t="s">
        <v>338</v>
      </c>
      <c r="C40" s="33" t="s">
        <v>379</v>
      </c>
      <c r="D40" s="33" t="s">
        <v>278</v>
      </c>
      <c r="E40" s="59" t="s">
        <v>43</v>
      </c>
      <c r="F40" s="72">
        <v>0</v>
      </c>
      <c r="G40" s="73"/>
      <c r="H40" s="33" t="s">
        <v>347</v>
      </c>
    </row>
    <row r="41" spans="1:8" ht="45">
      <c r="A41" s="46" t="s">
        <v>329</v>
      </c>
      <c r="B41" s="33" t="s">
        <v>338</v>
      </c>
      <c r="C41" s="33" t="s">
        <v>498</v>
      </c>
      <c r="D41" s="33" t="s">
        <v>279</v>
      </c>
      <c r="E41" s="59" t="s">
        <v>42</v>
      </c>
      <c r="F41" s="72">
        <v>0</v>
      </c>
      <c r="G41" s="73"/>
      <c r="H41" s="33" t="s">
        <v>347</v>
      </c>
    </row>
    <row r="42" spans="1:8" ht="45">
      <c r="A42" s="46" t="s">
        <v>329</v>
      </c>
      <c r="B42" s="33" t="s">
        <v>338</v>
      </c>
      <c r="C42" s="33" t="s">
        <v>502</v>
      </c>
      <c r="D42" s="33" t="s">
        <v>268</v>
      </c>
      <c r="E42" s="59" t="s">
        <v>54</v>
      </c>
      <c r="F42" s="72">
        <v>0</v>
      </c>
      <c r="G42" s="73"/>
      <c r="H42" s="33" t="s">
        <v>347</v>
      </c>
    </row>
    <row r="43" spans="1:8" ht="90">
      <c r="A43" s="46" t="s">
        <v>329</v>
      </c>
      <c r="B43" s="33" t="s">
        <v>338</v>
      </c>
      <c r="C43" s="33" t="s">
        <v>501</v>
      </c>
      <c r="D43" s="33" t="s">
        <v>285</v>
      </c>
      <c r="E43" s="59" t="s">
        <v>35</v>
      </c>
      <c r="F43" s="72">
        <v>0</v>
      </c>
      <c r="G43" s="73"/>
      <c r="H43" s="33" t="s">
        <v>347</v>
      </c>
    </row>
    <row r="44" spans="1:8" ht="45">
      <c r="A44" s="46" t="s">
        <v>329</v>
      </c>
      <c r="B44" s="33" t="s">
        <v>338</v>
      </c>
      <c r="C44" s="33" t="s">
        <v>503</v>
      </c>
      <c r="D44" s="33" t="s">
        <v>269</v>
      </c>
      <c r="E44" s="59" t="s">
        <v>53</v>
      </c>
      <c r="F44" s="72">
        <v>0</v>
      </c>
      <c r="G44" s="73"/>
      <c r="H44" s="33" t="s">
        <v>347</v>
      </c>
    </row>
    <row r="45" spans="1:8" ht="60">
      <c r="A45" s="46" t="s">
        <v>328</v>
      </c>
      <c r="B45" s="33" t="s">
        <v>338</v>
      </c>
      <c r="C45" s="33" t="s">
        <v>370</v>
      </c>
      <c r="D45" s="33" t="s">
        <v>271</v>
      </c>
      <c r="E45" s="59" t="s">
        <v>51</v>
      </c>
      <c r="F45" s="72">
        <v>0</v>
      </c>
      <c r="G45" s="73"/>
      <c r="H45" s="33" t="s">
        <v>347</v>
      </c>
    </row>
    <row r="46" spans="1:8" ht="45">
      <c r="A46" s="46" t="s">
        <v>328</v>
      </c>
      <c r="B46" s="33" t="s">
        <v>338</v>
      </c>
      <c r="C46" s="33" t="s">
        <v>369</v>
      </c>
      <c r="D46" s="33" t="s">
        <v>272</v>
      </c>
      <c r="E46" s="59" t="s">
        <v>50</v>
      </c>
      <c r="F46" s="72">
        <v>0</v>
      </c>
      <c r="G46" s="73"/>
      <c r="H46" s="33" t="s">
        <v>347</v>
      </c>
    </row>
    <row r="47" spans="1:8" ht="45">
      <c r="A47" s="46" t="s">
        <v>328</v>
      </c>
      <c r="B47" s="33" t="s">
        <v>338</v>
      </c>
      <c r="C47" s="33" t="s">
        <v>367</v>
      </c>
      <c r="D47" s="33" t="s">
        <v>273</v>
      </c>
      <c r="E47" s="59" t="s">
        <v>49</v>
      </c>
      <c r="F47" s="72">
        <v>0</v>
      </c>
      <c r="G47" s="73"/>
      <c r="H47" s="33" t="s">
        <v>347</v>
      </c>
    </row>
    <row r="48" spans="1:8" ht="75">
      <c r="A48" s="47" t="s">
        <v>328</v>
      </c>
      <c r="B48" s="34" t="s">
        <v>339</v>
      </c>
      <c r="C48" s="34" t="s">
        <v>454</v>
      </c>
      <c r="D48" s="34" t="s">
        <v>289</v>
      </c>
      <c r="E48" s="60" t="s">
        <v>38</v>
      </c>
      <c r="F48" s="72">
        <v>0</v>
      </c>
      <c r="G48" s="73"/>
      <c r="H48" s="34" t="s">
        <v>347</v>
      </c>
    </row>
    <row r="49" spans="1:8" ht="195">
      <c r="A49" s="47" t="s">
        <v>326</v>
      </c>
      <c r="B49" s="34" t="s">
        <v>339</v>
      </c>
      <c r="C49" s="34" t="s">
        <v>358</v>
      </c>
      <c r="D49" s="34" t="s">
        <v>290</v>
      </c>
      <c r="E49" s="60" t="s">
        <v>349</v>
      </c>
      <c r="F49" s="72">
        <v>0</v>
      </c>
      <c r="G49" s="73"/>
      <c r="H49" s="34" t="s">
        <v>347</v>
      </c>
    </row>
    <row r="50" spans="1:8" ht="105">
      <c r="A50" s="47" t="s">
        <v>328</v>
      </c>
      <c r="B50" s="34" t="s">
        <v>339</v>
      </c>
      <c r="C50" s="34" t="s">
        <v>404</v>
      </c>
      <c r="D50" s="34" t="s">
        <v>292</v>
      </c>
      <c r="E50" s="60" t="s">
        <v>30</v>
      </c>
      <c r="F50" s="72">
        <v>0</v>
      </c>
      <c r="G50" s="73"/>
      <c r="H50" s="34" t="s">
        <v>347</v>
      </c>
    </row>
    <row r="51" spans="1:8" ht="75">
      <c r="A51" s="47" t="s">
        <v>328</v>
      </c>
      <c r="B51" s="34" t="s">
        <v>339</v>
      </c>
      <c r="C51" s="34" t="s">
        <v>405</v>
      </c>
      <c r="D51" s="34" t="s">
        <v>295</v>
      </c>
      <c r="E51" s="60" t="s">
        <v>12</v>
      </c>
      <c r="F51" s="72">
        <v>0</v>
      </c>
      <c r="G51" s="73"/>
      <c r="H51" s="34" t="s">
        <v>347</v>
      </c>
    </row>
    <row r="52" spans="1:8" ht="45">
      <c r="A52" s="48" t="s">
        <v>330</v>
      </c>
      <c r="B52" s="35" t="s">
        <v>340</v>
      </c>
      <c r="C52" s="35" t="s">
        <v>395</v>
      </c>
      <c r="D52" s="35" t="s">
        <v>299</v>
      </c>
      <c r="E52" s="61" t="s">
        <v>24</v>
      </c>
      <c r="F52" s="72">
        <v>0</v>
      </c>
      <c r="G52" s="73"/>
      <c r="H52" s="35" t="s">
        <v>347</v>
      </c>
    </row>
    <row r="53" spans="1:8" ht="165">
      <c r="A53" s="48" t="s">
        <v>330</v>
      </c>
      <c r="B53" s="35" t="s">
        <v>340</v>
      </c>
      <c r="C53" s="35" t="s">
        <v>394</v>
      </c>
      <c r="D53" s="35" t="s">
        <v>301</v>
      </c>
      <c r="E53" s="61" t="s">
        <v>22</v>
      </c>
      <c r="F53" s="72">
        <v>0</v>
      </c>
      <c r="G53" s="73"/>
      <c r="H53" s="35" t="s">
        <v>347</v>
      </c>
    </row>
    <row r="54" spans="1:8" ht="45">
      <c r="A54" s="49" t="s">
        <v>330</v>
      </c>
      <c r="B54" s="36" t="s">
        <v>341</v>
      </c>
      <c r="C54" s="36" t="s">
        <v>389</v>
      </c>
      <c r="D54" s="36" t="s">
        <v>302</v>
      </c>
      <c r="E54" s="62" t="s">
        <v>21</v>
      </c>
      <c r="F54" s="72">
        <v>0</v>
      </c>
      <c r="G54" s="73"/>
      <c r="H54" s="36" t="s">
        <v>347</v>
      </c>
    </row>
    <row r="55" spans="1:8" ht="45">
      <c r="A55" s="24" t="s">
        <v>330</v>
      </c>
      <c r="B55" s="23" t="s">
        <v>341</v>
      </c>
      <c r="C55" s="23" t="s">
        <v>391</v>
      </c>
      <c r="D55" s="23" t="s">
        <v>305</v>
      </c>
      <c r="E55" s="22" t="s">
        <v>18</v>
      </c>
      <c r="F55" s="72">
        <v>0</v>
      </c>
      <c r="G55" s="73"/>
      <c r="H55" s="23" t="s">
        <v>347</v>
      </c>
    </row>
    <row r="56" spans="1:8" ht="30">
      <c r="A56" s="24" t="s">
        <v>330</v>
      </c>
      <c r="B56" s="23" t="s">
        <v>341</v>
      </c>
      <c r="C56" s="23" t="s">
        <v>390</v>
      </c>
      <c r="D56" s="23" t="s">
        <v>306</v>
      </c>
      <c r="E56" s="22" t="s">
        <v>17</v>
      </c>
      <c r="F56" s="72">
        <v>0</v>
      </c>
      <c r="G56" s="73"/>
      <c r="H56" s="23" t="s">
        <v>347</v>
      </c>
    </row>
    <row r="57" spans="1:8" ht="75">
      <c r="A57" s="24" t="s">
        <v>326</v>
      </c>
      <c r="B57" s="23" t="s">
        <v>331</v>
      </c>
      <c r="C57" s="23" t="s">
        <v>402</v>
      </c>
      <c r="D57" s="23" t="s">
        <v>158</v>
      </c>
      <c r="E57" s="22" t="s">
        <v>2</v>
      </c>
      <c r="F57" s="72">
        <v>0</v>
      </c>
      <c r="G57" s="73"/>
      <c r="H57" s="23" t="s">
        <v>347</v>
      </c>
    </row>
    <row r="58" spans="1:8" ht="45">
      <c r="A58" s="24" t="s">
        <v>326</v>
      </c>
      <c r="B58" s="23" t="s">
        <v>331</v>
      </c>
      <c r="C58" s="23" t="s">
        <v>403</v>
      </c>
      <c r="D58" s="23" t="s">
        <v>159</v>
      </c>
      <c r="E58" s="22" t="s">
        <v>3</v>
      </c>
      <c r="F58" s="72">
        <v>0</v>
      </c>
      <c r="G58" s="73"/>
      <c r="H58" s="23" t="s">
        <v>347</v>
      </c>
    </row>
    <row r="59" spans="1:8" ht="120">
      <c r="A59" s="24" t="s">
        <v>326</v>
      </c>
      <c r="B59" s="23" t="s">
        <v>331</v>
      </c>
      <c r="C59" s="23" t="s">
        <v>400</v>
      </c>
      <c r="D59" s="23" t="s">
        <v>160</v>
      </c>
      <c r="E59" s="22" t="s">
        <v>4</v>
      </c>
      <c r="F59" s="72">
        <v>0</v>
      </c>
      <c r="G59" s="73"/>
      <c r="H59" s="23" t="s">
        <v>347</v>
      </c>
    </row>
    <row r="60" spans="1:8" ht="60">
      <c r="A60" s="69" t="s">
        <v>326</v>
      </c>
      <c r="B60" s="68" t="s">
        <v>331</v>
      </c>
      <c r="C60" s="68" t="s">
        <v>401</v>
      </c>
      <c r="D60" s="68" t="s">
        <v>161</v>
      </c>
      <c r="E60" s="70" t="s">
        <v>5</v>
      </c>
      <c r="F60" s="72">
        <v>0</v>
      </c>
      <c r="G60" s="73"/>
      <c r="H60" s="68" t="s">
        <v>347</v>
      </c>
    </row>
    <row r="61" spans="1:8" ht="75">
      <c r="A61" s="41" t="s">
        <v>328</v>
      </c>
      <c r="B61" s="27" t="s">
        <v>332</v>
      </c>
      <c r="C61" s="27" t="s">
        <v>366</v>
      </c>
      <c r="D61" s="27" t="s">
        <v>162</v>
      </c>
      <c r="E61" s="53" t="s">
        <v>6</v>
      </c>
      <c r="F61" s="72">
        <v>0</v>
      </c>
      <c r="G61" s="73"/>
      <c r="H61" s="27" t="s">
        <v>347</v>
      </c>
    </row>
    <row r="62" spans="1:8" ht="60">
      <c r="A62" s="24" t="s">
        <v>328</v>
      </c>
      <c r="B62" s="23" t="s">
        <v>332</v>
      </c>
      <c r="C62" s="23" t="s">
        <v>365</v>
      </c>
      <c r="D62" s="23" t="s">
        <v>163</v>
      </c>
      <c r="E62" s="22" t="s">
        <v>7</v>
      </c>
      <c r="F62" s="72">
        <v>0</v>
      </c>
      <c r="G62" s="73"/>
      <c r="H62" s="23" t="s">
        <v>347</v>
      </c>
    </row>
    <row r="63" spans="1:8" ht="60">
      <c r="A63" s="24" t="s">
        <v>328</v>
      </c>
      <c r="B63" s="23" t="s">
        <v>332</v>
      </c>
      <c r="C63" s="23" t="s">
        <v>418</v>
      </c>
      <c r="D63" s="23" t="s">
        <v>164</v>
      </c>
      <c r="E63" s="22" t="s">
        <v>155</v>
      </c>
      <c r="F63" s="72">
        <v>0</v>
      </c>
      <c r="G63" s="73"/>
      <c r="H63" s="23" t="s">
        <v>347</v>
      </c>
    </row>
    <row r="64" spans="1:8" ht="60">
      <c r="A64" s="24" t="s">
        <v>328</v>
      </c>
      <c r="B64" s="23" t="s">
        <v>332</v>
      </c>
      <c r="C64" s="23" t="s">
        <v>417</v>
      </c>
      <c r="D64" s="23" t="s">
        <v>165</v>
      </c>
      <c r="E64" s="22" t="s">
        <v>152</v>
      </c>
      <c r="F64" s="72">
        <v>0</v>
      </c>
      <c r="G64" s="73"/>
      <c r="H64" s="23" t="s">
        <v>347</v>
      </c>
    </row>
    <row r="65" spans="1:8" ht="120">
      <c r="A65" s="24" t="s">
        <v>327</v>
      </c>
      <c r="B65" s="23" t="s">
        <v>333</v>
      </c>
      <c r="C65" s="23" t="s">
        <v>384</v>
      </c>
      <c r="D65" s="23" t="s">
        <v>166</v>
      </c>
      <c r="E65" s="22" t="s">
        <v>153</v>
      </c>
      <c r="F65" s="72">
        <v>0</v>
      </c>
      <c r="G65" s="73"/>
      <c r="H65" s="23" t="s">
        <v>347</v>
      </c>
    </row>
    <row r="66" spans="1:8" ht="60">
      <c r="A66" s="24" t="s">
        <v>326</v>
      </c>
      <c r="B66" s="23" t="s">
        <v>333</v>
      </c>
      <c r="C66" s="23" t="s">
        <v>360</v>
      </c>
      <c r="D66" s="23" t="s">
        <v>167</v>
      </c>
      <c r="E66" s="22" t="s">
        <v>154</v>
      </c>
      <c r="F66" s="72">
        <v>0</v>
      </c>
      <c r="G66" s="73"/>
      <c r="H66" s="23" t="s">
        <v>347</v>
      </c>
    </row>
    <row r="67" spans="1:8" ht="45">
      <c r="A67" s="24" t="s">
        <v>326</v>
      </c>
      <c r="B67" s="23" t="s">
        <v>333</v>
      </c>
      <c r="C67" s="23" t="s">
        <v>397</v>
      </c>
      <c r="D67" s="23" t="s">
        <v>169</v>
      </c>
      <c r="E67" s="22" t="s">
        <v>102</v>
      </c>
      <c r="F67" s="72">
        <v>0</v>
      </c>
      <c r="G67" s="73"/>
      <c r="H67" s="23" t="s">
        <v>347</v>
      </c>
    </row>
    <row r="68" spans="1:8" ht="45">
      <c r="A68" s="24" t="s">
        <v>326</v>
      </c>
      <c r="B68" s="23" t="s">
        <v>333</v>
      </c>
      <c r="C68" s="23" t="s">
        <v>451</v>
      </c>
      <c r="D68" s="23" t="s">
        <v>170</v>
      </c>
      <c r="E68" s="22" t="s">
        <v>104</v>
      </c>
      <c r="F68" s="72">
        <v>0</v>
      </c>
      <c r="G68" s="73"/>
      <c r="H68" s="23" t="s">
        <v>347</v>
      </c>
    </row>
    <row r="69" spans="1:8" ht="45">
      <c r="A69" s="42" t="s">
        <v>326</v>
      </c>
      <c r="B69" s="28" t="s">
        <v>333</v>
      </c>
      <c r="C69" s="28" t="s">
        <v>359</v>
      </c>
      <c r="D69" s="28" t="s">
        <v>173</v>
      </c>
      <c r="E69" s="54" t="s">
        <v>107</v>
      </c>
      <c r="F69" s="72">
        <v>0</v>
      </c>
      <c r="G69" s="73"/>
      <c r="H69" s="28" t="s">
        <v>347</v>
      </c>
    </row>
    <row r="70" spans="1:8" ht="60">
      <c r="A70" s="38" t="s">
        <v>329</v>
      </c>
      <c r="B70" s="29" t="s">
        <v>334</v>
      </c>
      <c r="C70" s="29" t="s">
        <v>511</v>
      </c>
      <c r="D70" s="29" t="s">
        <v>175</v>
      </c>
      <c r="E70" s="55" t="s">
        <v>108</v>
      </c>
      <c r="F70" s="72">
        <v>0</v>
      </c>
      <c r="G70" s="73"/>
      <c r="H70" s="29" t="s">
        <v>347</v>
      </c>
    </row>
    <row r="71" spans="1:8" ht="45">
      <c r="A71" s="24" t="s">
        <v>329</v>
      </c>
      <c r="B71" s="23" t="s">
        <v>334</v>
      </c>
      <c r="C71" s="23" t="s">
        <v>510</v>
      </c>
      <c r="D71" s="23" t="s">
        <v>178</v>
      </c>
      <c r="E71" s="22" t="s">
        <v>149</v>
      </c>
      <c r="F71" s="72">
        <v>0</v>
      </c>
      <c r="G71" s="73"/>
      <c r="H71" s="23" t="s">
        <v>347</v>
      </c>
    </row>
    <row r="72" spans="1:8" ht="60">
      <c r="A72" s="24" t="s">
        <v>329</v>
      </c>
      <c r="B72" s="23" t="s">
        <v>334</v>
      </c>
      <c r="C72" s="23" t="s">
        <v>506</v>
      </c>
      <c r="D72" s="23" t="s">
        <v>181</v>
      </c>
      <c r="E72" s="22" t="s">
        <v>112</v>
      </c>
      <c r="F72" s="72">
        <v>0</v>
      </c>
      <c r="G72" s="73"/>
      <c r="H72" s="23" t="s">
        <v>347</v>
      </c>
    </row>
    <row r="73" spans="1:8" ht="45">
      <c r="A73" s="24" t="s">
        <v>328</v>
      </c>
      <c r="B73" s="23" t="s">
        <v>334</v>
      </c>
      <c r="C73" s="23" t="s">
        <v>477</v>
      </c>
      <c r="D73" s="23" t="s">
        <v>184</v>
      </c>
      <c r="E73" s="22" t="s">
        <v>115</v>
      </c>
      <c r="F73" s="72">
        <v>0</v>
      </c>
      <c r="G73" s="73"/>
      <c r="H73" s="23" t="s">
        <v>347</v>
      </c>
    </row>
    <row r="74" spans="1:8" ht="75">
      <c r="A74" s="24" t="s">
        <v>329</v>
      </c>
      <c r="B74" s="23" t="s">
        <v>334</v>
      </c>
      <c r="C74" s="23" t="s">
        <v>420</v>
      </c>
      <c r="D74" s="23" t="s">
        <v>186</v>
      </c>
      <c r="E74" s="22" t="s">
        <v>8</v>
      </c>
      <c r="F74" s="72">
        <v>0</v>
      </c>
      <c r="G74" s="73"/>
      <c r="H74" s="23" t="s">
        <v>347</v>
      </c>
    </row>
    <row r="75" spans="1:8" ht="90">
      <c r="A75" s="24" t="s">
        <v>329</v>
      </c>
      <c r="B75" s="23" t="s">
        <v>334</v>
      </c>
      <c r="C75" s="23" t="s">
        <v>435</v>
      </c>
      <c r="D75" s="23" t="s">
        <v>189</v>
      </c>
      <c r="E75" s="22" t="s">
        <v>11</v>
      </c>
      <c r="F75" s="72">
        <v>0</v>
      </c>
      <c r="G75" s="73"/>
      <c r="H75" s="23" t="s">
        <v>347</v>
      </c>
    </row>
    <row r="76" spans="1:8" ht="45">
      <c r="A76" s="24" t="s">
        <v>328</v>
      </c>
      <c r="B76" s="23" t="s">
        <v>335</v>
      </c>
      <c r="C76" s="23" t="s">
        <v>421</v>
      </c>
      <c r="D76" s="23" t="s">
        <v>190</v>
      </c>
      <c r="E76" s="22" t="s">
        <v>118</v>
      </c>
      <c r="F76" s="72">
        <v>0</v>
      </c>
      <c r="G76" s="73"/>
      <c r="H76" s="23" t="s">
        <v>347</v>
      </c>
    </row>
    <row r="77" spans="1:8" ht="75">
      <c r="A77" s="24" t="s">
        <v>329</v>
      </c>
      <c r="B77" s="23" t="s">
        <v>335</v>
      </c>
      <c r="C77" s="23" t="s">
        <v>382</v>
      </c>
      <c r="D77" s="23" t="s">
        <v>203</v>
      </c>
      <c r="E77" s="22" t="s">
        <v>129</v>
      </c>
      <c r="F77" s="72">
        <v>0</v>
      </c>
      <c r="G77" s="73"/>
      <c r="H77" s="23" t="s">
        <v>347</v>
      </c>
    </row>
    <row r="78" spans="1:8" ht="60">
      <c r="A78" s="24" t="s">
        <v>329</v>
      </c>
      <c r="B78" s="23" t="s">
        <v>335</v>
      </c>
      <c r="C78" s="23" t="s">
        <v>380</v>
      </c>
      <c r="D78" s="23" t="s">
        <v>204</v>
      </c>
      <c r="E78" s="22" t="s">
        <v>130</v>
      </c>
      <c r="F78" s="72">
        <v>0</v>
      </c>
      <c r="G78" s="73"/>
      <c r="H78" s="23" t="s">
        <v>347</v>
      </c>
    </row>
    <row r="79" spans="1:8" ht="75">
      <c r="A79" s="24" t="s">
        <v>328</v>
      </c>
      <c r="B79" s="23" t="s">
        <v>335</v>
      </c>
      <c r="C79" s="23" t="s">
        <v>371</v>
      </c>
      <c r="D79" s="23" t="s">
        <v>205</v>
      </c>
      <c r="E79" s="22" t="s">
        <v>131</v>
      </c>
      <c r="F79" s="72">
        <v>0</v>
      </c>
      <c r="G79" s="73"/>
      <c r="H79" s="23" t="s">
        <v>347</v>
      </c>
    </row>
    <row r="80" spans="1:8" ht="60">
      <c r="A80" s="24" t="s">
        <v>329</v>
      </c>
      <c r="B80" s="23" t="s">
        <v>335</v>
      </c>
      <c r="C80" s="23" t="s">
        <v>437</v>
      </c>
      <c r="D80" s="23" t="s">
        <v>191</v>
      </c>
      <c r="E80" s="22" t="s">
        <v>116</v>
      </c>
      <c r="F80" s="72">
        <v>0</v>
      </c>
      <c r="G80" s="73"/>
      <c r="H80" s="23" t="s">
        <v>347</v>
      </c>
    </row>
    <row r="81" spans="1:8" ht="45">
      <c r="A81" s="24" t="s">
        <v>329</v>
      </c>
      <c r="B81" s="23" t="s">
        <v>335</v>
      </c>
      <c r="C81" s="23" t="s">
        <v>381</v>
      </c>
      <c r="D81" s="23" t="s">
        <v>192</v>
      </c>
      <c r="E81" s="22" t="s">
        <v>117</v>
      </c>
      <c r="F81" s="72">
        <v>0</v>
      </c>
      <c r="G81" s="73"/>
      <c r="H81" s="23" t="s">
        <v>347</v>
      </c>
    </row>
    <row r="82" spans="1:8" ht="60">
      <c r="A82" s="24" t="s">
        <v>329</v>
      </c>
      <c r="B82" s="23" t="s">
        <v>335</v>
      </c>
      <c r="C82" s="23" t="s">
        <v>385</v>
      </c>
      <c r="D82" s="23" t="s">
        <v>193</v>
      </c>
      <c r="E82" s="22" t="s">
        <v>124</v>
      </c>
      <c r="F82" s="72">
        <v>0</v>
      </c>
      <c r="G82" s="73"/>
      <c r="H82" s="23" t="s">
        <v>347</v>
      </c>
    </row>
    <row r="83" spans="1:8" ht="60">
      <c r="A83" s="24" t="s">
        <v>329</v>
      </c>
      <c r="B83" s="23" t="s">
        <v>335</v>
      </c>
      <c r="C83" s="23" t="s">
        <v>438</v>
      </c>
      <c r="D83" s="23" t="s">
        <v>197</v>
      </c>
      <c r="E83" s="22" t="s">
        <v>121</v>
      </c>
      <c r="F83" s="72">
        <v>0</v>
      </c>
      <c r="G83" s="73"/>
      <c r="H83" s="23" t="s">
        <v>347</v>
      </c>
    </row>
    <row r="84" spans="1:8" ht="105">
      <c r="A84" s="43" t="s">
        <v>329</v>
      </c>
      <c r="B84" s="30" t="s">
        <v>335</v>
      </c>
      <c r="C84" s="30" t="s">
        <v>517</v>
      </c>
      <c r="D84" s="30" t="s">
        <v>198</v>
      </c>
      <c r="E84" s="56" t="s">
        <v>126</v>
      </c>
      <c r="F84" s="72">
        <v>0</v>
      </c>
      <c r="G84" s="73"/>
      <c r="H84" s="30" t="s">
        <v>347</v>
      </c>
    </row>
    <row r="85" spans="1:8" ht="90">
      <c r="A85" s="44" t="s">
        <v>329</v>
      </c>
      <c r="B85" s="31" t="s">
        <v>336</v>
      </c>
      <c r="C85" s="31" t="s">
        <v>422</v>
      </c>
      <c r="D85" s="31" t="s">
        <v>206</v>
      </c>
      <c r="E85" s="57" t="s">
        <v>136</v>
      </c>
      <c r="F85" s="72">
        <v>0</v>
      </c>
      <c r="G85" s="73"/>
      <c r="H85" s="31" t="s">
        <v>347</v>
      </c>
    </row>
    <row r="86" spans="1:8" ht="30">
      <c r="A86" s="24" t="s">
        <v>329</v>
      </c>
      <c r="B86" s="23" t="s">
        <v>336</v>
      </c>
      <c r="C86" s="23" t="s">
        <v>423</v>
      </c>
      <c r="D86" s="23" t="s">
        <v>208</v>
      </c>
      <c r="E86" s="22" t="s">
        <v>135</v>
      </c>
      <c r="F86" s="72">
        <v>0</v>
      </c>
      <c r="G86" s="73"/>
      <c r="H86" s="23" t="s">
        <v>347</v>
      </c>
    </row>
    <row r="87" spans="1:8" ht="45">
      <c r="A87" s="24" t="s">
        <v>329</v>
      </c>
      <c r="B87" s="23" t="s">
        <v>337</v>
      </c>
      <c r="C87" s="23" t="s">
        <v>487</v>
      </c>
      <c r="D87" s="23" t="s">
        <v>220</v>
      </c>
      <c r="E87" s="22" t="s">
        <v>146</v>
      </c>
      <c r="F87" s="72">
        <v>0</v>
      </c>
      <c r="G87" s="73"/>
      <c r="H87" s="23" t="s">
        <v>522</v>
      </c>
    </row>
    <row r="88" spans="1:8" ht="105">
      <c r="A88" s="24" t="s">
        <v>329</v>
      </c>
      <c r="B88" s="23" t="s">
        <v>337</v>
      </c>
      <c r="C88" s="23" t="s">
        <v>376</v>
      </c>
      <c r="D88" s="23" t="s">
        <v>223</v>
      </c>
      <c r="E88" s="22" t="s">
        <v>101</v>
      </c>
      <c r="F88" s="72">
        <v>0</v>
      </c>
      <c r="G88" s="73"/>
      <c r="H88" s="23" t="s">
        <v>522</v>
      </c>
    </row>
    <row r="89" spans="1:8" ht="60">
      <c r="A89" s="24" t="s">
        <v>328</v>
      </c>
      <c r="B89" s="23" t="s">
        <v>337</v>
      </c>
      <c r="C89" s="23" t="s">
        <v>411</v>
      </c>
      <c r="D89" s="23" t="s">
        <v>228</v>
      </c>
      <c r="E89" s="22" t="s">
        <v>96</v>
      </c>
      <c r="F89" s="72">
        <v>0</v>
      </c>
      <c r="G89" s="73"/>
      <c r="H89" s="23" t="s">
        <v>522</v>
      </c>
    </row>
    <row r="90" spans="1:8" ht="60">
      <c r="A90" s="24" t="s">
        <v>328</v>
      </c>
      <c r="B90" s="23" t="s">
        <v>337</v>
      </c>
      <c r="C90" s="23" t="s">
        <v>406</v>
      </c>
      <c r="D90" s="23" t="s">
        <v>230</v>
      </c>
      <c r="E90" s="22" t="s">
        <v>94</v>
      </c>
      <c r="F90" s="72">
        <v>0</v>
      </c>
      <c r="G90" s="73"/>
      <c r="H90" s="23" t="s">
        <v>522</v>
      </c>
    </row>
    <row r="91" spans="1:8" ht="60">
      <c r="A91" s="24" t="s">
        <v>329</v>
      </c>
      <c r="B91" s="23" t="s">
        <v>337</v>
      </c>
      <c r="C91" s="23" t="s">
        <v>492</v>
      </c>
      <c r="D91" s="23" t="s">
        <v>231</v>
      </c>
      <c r="E91" s="22" t="s">
        <v>93</v>
      </c>
      <c r="F91" s="72">
        <v>0</v>
      </c>
      <c r="G91" s="73"/>
      <c r="H91" s="23" t="s">
        <v>522</v>
      </c>
    </row>
    <row r="92" spans="1:8" ht="30">
      <c r="A92" s="24" t="s">
        <v>328</v>
      </c>
      <c r="B92" s="23" t="s">
        <v>337</v>
      </c>
      <c r="C92" s="23" t="s">
        <v>408</v>
      </c>
      <c r="D92" s="23" t="s">
        <v>232</v>
      </c>
      <c r="E92" s="22" t="s">
        <v>92</v>
      </c>
      <c r="F92" s="72">
        <v>0</v>
      </c>
      <c r="G92" s="73"/>
      <c r="H92" s="23" t="s">
        <v>522</v>
      </c>
    </row>
    <row r="93" spans="1:8" ht="60">
      <c r="A93" s="24" t="s">
        <v>328</v>
      </c>
      <c r="B93" s="23" t="s">
        <v>337</v>
      </c>
      <c r="C93" s="23" t="s">
        <v>407</v>
      </c>
      <c r="D93" s="23" t="s">
        <v>234</v>
      </c>
      <c r="E93" s="22" t="s">
        <v>90</v>
      </c>
      <c r="F93" s="72">
        <v>0</v>
      </c>
      <c r="G93" s="73"/>
      <c r="H93" s="23" t="s">
        <v>522</v>
      </c>
    </row>
    <row r="94" spans="1:8" ht="75">
      <c r="A94" s="24" t="s">
        <v>328</v>
      </c>
      <c r="B94" s="23" t="s">
        <v>337</v>
      </c>
      <c r="C94" s="23" t="s">
        <v>464</v>
      </c>
      <c r="D94" s="23" t="s">
        <v>235</v>
      </c>
      <c r="E94" s="22" t="s">
        <v>89</v>
      </c>
      <c r="F94" s="72">
        <v>0</v>
      </c>
      <c r="G94" s="73"/>
      <c r="H94" s="23" t="s">
        <v>522</v>
      </c>
    </row>
    <row r="95" spans="1:8" ht="60">
      <c r="A95" s="24" t="s">
        <v>328</v>
      </c>
      <c r="B95" s="23" t="s">
        <v>337</v>
      </c>
      <c r="C95" s="23" t="s">
        <v>409</v>
      </c>
      <c r="D95" s="23" t="s">
        <v>236</v>
      </c>
      <c r="E95" s="22" t="s">
        <v>88</v>
      </c>
      <c r="F95" s="72">
        <v>0</v>
      </c>
      <c r="G95" s="73"/>
      <c r="H95" s="23" t="s">
        <v>522</v>
      </c>
    </row>
    <row r="96" spans="1:8" ht="45">
      <c r="A96" s="24" t="s">
        <v>329</v>
      </c>
      <c r="B96" s="23" t="s">
        <v>337</v>
      </c>
      <c r="C96" s="23" t="s">
        <v>373</v>
      </c>
      <c r="D96" s="23" t="s">
        <v>211</v>
      </c>
      <c r="E96" s="22" t="s">
        <v>134</v>
      </c>
      <c r="F96" s="72">
        <v>0</v>
      </c>
      <c r="G96" s="73"/>
      <c r="H96" s="23" t="s">
        <v>522</v>
      </c>
    </row>
    <row r="97" spans="1:8" ht="45">
      <c r="A97" s="24" t="s">
        <v>328</v>
      </c>
      <c r="B97" s="23" t="s">
        <v>337</v>
      </c>
      <c r="C97" s="23" t="s">
        <v>364</v>
      </c>
      <c r="D97" s="23" t="s">
        <v>237</v>
      </c>
      <c r="E97" s="22" t="s">
        <v>87</v>
      </c>
      <c r="F97" s="72">
        <v>0</v>
      </c>
      <c r="G97" s="73"/>
      <c r="H97" s="23" t="s">
        <v>522</v>
      </c>
    </row>
    <row r="98" spans="1:8" ht="60">
      <c r="A98" s="24" t="s">
        <v>329</v>
      </c>
      <c r="B98" s="23" t="s">
        <v>337</v>
      </c>
      <c r="C98" s="23" t="s">
        <v>485</v>
      </c>
      <c r="D98" s="23" t="s">
        <v>239</v>
      </c>
      <c r="E98" s="22" t="s">
        <v>85</v>
      </c>
      <c r="F98" s="72">
        <v>0</v>
      </c>
      <c r="G98" s="73"/>
      <c r="H98" s="23" t="s">
        <v>522</v>
      </c>
    </row>
    <row r="99" spans="1:8" ht="75">
      <c r="A99" s="24" t="s">
        <v>328</v>
      </c>
      <c r="B99" s="23" t="s">
        <v>337</v>
      </c>
      <c r="C99" s="23" t="s">
        <v>466</v>
      </c>
      <c r="D99" s="23" t="s">
        <v>240</v>
      </c>
      <c r="E99" s="22" t="s">
        <v>84</v>
      </c>
      <c r="F99" s="72">
        <v>0</v>
      </c>
      <c r="G99" s="73"/>
      <c r="H99" s="23" t="s">
        <v>522</v>
      </c>
    </row>
    <row r="100" spans="1:8" ht="75">
      <c r="A100" s="24" t="s">
        <v>328</v>
      </c>
      <c r="B100" s="23" t="s">
        <v>337</v>
      </c>
      <c r="C100" s="23" t="s">
        <v>468</v>
      </c>
      <c r="D100" s="23" t="s">
        <v>241</v>
      </c>
      <c r="E100" s="22" t="s">
        <v>83</v>
      </c>
      <c r="F100" s="72">
        <v>0</v>
      </c>
      <c r="G100" s="73"/>
      <c r="H100" s="23" t="s">
        <v>522</v>
      </c>
    </row>
    <row r="101" spans="1:8" ht="60">
      <c r="A101" s="24" t="s">
        <v>330</v>
      </c>
      <c r="B101" s="23" t="s">
        <v>337</v>
      </c>
      <c r="C101" s="23" t="s">
        <v>386</v>
      </c>
      <c r="D101" s="23" t="s">
        <v>242</v>
      </c>
      <c r="E101" s="22" t="s">
        <v>82</v>
      </c>
      <c r="F101" s="72">
        <v>0</v>
      </c>
      <c r="G101" s="73"/>
      <c r="H101" s="23" t="s">
        <v>522</v>
      </c>
    </row>
    <row r="102" spans="1:8" ht="45">
      <c r="A102" s="24" t="s">
        <v>328</v>
      </c>
      <c r="B102" s="23" t="s">
        <v>337</v>
      </c>
      <c r="C102" s="23" t="s">
        <v>462</v>
      </c>
      <c r="D102" s="23" t="s">
        <v>212</v>
      </c>
      <c r="E102" s="22" t="s">
        <v>143</v>
      </c>
      <c r="F102" s="72">
        <v>0</v>
      </c>
      <c r="G102" s="73"/>
      <c r="H102" s="23" t="s">
        <v>522</v>
      </c>
    </row>
    <row r="103" spans="1:8" ht="45">
      <c r="A103" s="24" t="s">
        <v>328</v>
      </c>
      <c r="B103" s="23" t="s">
        <v>337</v>
      </c>
      <c r="C103" s="23" t="s">
        <v>461</v>
      </c>
      <c r="D103" s="23" t="s">
        <v>246</v>
      </c>
      <c r="E103" s="22" t="s">
        <v>78</v>
      </c>
      <c r="F103" s="72">
        <v>0</v>
      </c>
      <c r="G103" s="73"/>
      <c r="H103" s="23" t="s">
        <v>522</v>
      </c>
    </row>
    <row r="104" spans="1:8" ht="75">
      <c r="A104" s="24" t="s">
        <v>328</v>
      </c>
      <c r="B104" s="23" t="s">
        <v>337</v>
      </c>
      <c r="C104" s="23" t="s">
        <v>467</v>
      </c>
      <c r="D104" s="23" t="s">
        <v>252</v>
      </c>
      <c r="E104" s="22" t="s">
        <v>71</v>
      </c>
      <c r="F104" s="72">
        <v>0</v>
      </c>
      <c r="G104" s="73"/>
      <c r="H104" s="23" t="s">
        <v>522</v>
      </c>
    </row>
    <row r="105" spans="1:8" ht="90">
      <c r="A105" s="24" t="s">
        <v>329</v>
      </c>
      <c r="B105" s="23" t="s">
        <v>337</v>
      </c>
      <c r="C105" s="23" t="s">
        <v>491</v>
      </c>
      <c r="D105" s="23" t="s">
        <v>253</v>
      </c>
      <c r="E105" s="22" t="s">
        <v>70</v>
      </c>
      <c r="F105" s="72">
        <v>0</v>
      </c>
      <c r="G105" s="73"/>
      <c r="H105" s="23" t="s">
        <v>522</v>
      </c>
    </row>
    <row r="106" spans="1:8" ht="30">
      <c r="A106" s="24" t="s">
        <v>330</v>
      </c>
      <c r="B106" s="23" t="s">
        <v>337</v>
      </c>
      <c r="C106" s="23" t="s">
        <v>443</v>
      </c>
      <c r="D106" s="23" t="s">
        <v>254</v>
      </c>
      <c r="E106" s="22" t="s">
        <v>69</v>
      </c>
      <c r="F106" s="72">
        <v>0</v>
      </c>
      <c r="G106" s="73"/>
      <c r="H106" s="23" t="s">
        <v>522</v>
      </c>
    </row>
    <row r="107" spans="1:8" ht="60">
      <c r="A107" s="24" t="s">
        <v>328</v>
      </c>
      <c r="B107" s="23" t="s">
        <v>337</v>
      </c>
      <c r="C107" s="23" t="s">
        <v>415</v>
      </c>
      <c r="D107" s="23" t="s">
        <v>255</v>
      </c>
      <c r="E107" s="22" t="s">
        <v>68</v>
      </c>
      <c r="F107" s="72">
        <v>0</v>
      </c>
      <c r="G107" s="73"/>
      <c r="H107" s="23" t="s">
        <v>522</v>
      </c>
    </row>
    <row r="108" spans="1:8" ht="45">
      <c r="A108" s="24" t="s">
        <v>329</v>
      </c>
      <c r="B108" s="23" t="s">
        <v>337</v>
      </c>
      <c r="C108" s="23" t="s">
        <v>489</v>
      </c>
      <c r="D108" s="23" t="s">
        <v>256</v>
      </c>
      <c r="E108" s="22" t="s">
        <v>67</v>
      </c>
      <c r="F108" s="72">
        <v>0</v>
      </c>
      <c r="G108" s="73"/>
      <c r="H108" s="23" t="s">
        <v>522</v>
      </c>
    </row>
    <row r="109" spans="1:8" ht="30">
      <c r="A109" s="24" t="s">
        <v>329</v>
      </c>
      <c r="B109" s="23" t="s">
        <v>337</v>
      </c>
      <c r="C109" s="23" t="s">
        <v>372</v>
      </c>
      <c r="D109" s="23" t="s">
        <v>257</v>
      </c>
      <c r="E109" s="22" t="s">
        <v>66</v>
      </c>
      <c r="F109" s="72">
        <v>0</v>
      </c>
      <c r="G109" s="73"/>
      <c r="H109" s="23" t="s">
        <v>522</v>
      </c>
    </row>
    <row r="110" spans="1:8" ht="60">
      <c r="A110" s="24" t="s">
        <v>329</v>
      </c>
      <c r="B110" s="23" t="s">
        <v>337</v>
      </c>
      <c r="C110" s="23" t="s">
        <v>429</v>
      </c>
      <c r="D110" s="23" t="s">
        <v>258</v>
      </c>
      <c r="E110" s="22" t="s">
        <v>65</v>
      </c>
      <c r="F110" s="72">
        <v>0</v>
      </c>
      <c r="G110" s="73"/>
      <c r="H110" s="23" t="s">
        <v>522</v>
      </c>
    </row>
    <row r="111" spans="1:8" ht="45">
      <c r="A111" s="24" t="s">
        <v>329</v>
      </c>
      <c r="B111" s="23" t="s">
        <v>337</v>
      </c>
      <c r="C111" s="23" t="s">
        <v>428</v>
      </c>
      <c r="D111" s="23" t="s">
        <v>343</v>
      </c>
      <c r="E111" s="22" t="s">
        <v>64</v>
      </c>
      <c r="F111" s="72">
        <v>0</v>
      </c>
      <c r="G111" s="73"/>
      <c r="H111" s="23" t="s">
        <v>522</v>
      </c>
    </row>
    <row r="112" spans="1:8" ht="45">
      <c r="A112" s="24" t="s">
        <v>329</v>
      </c>
      <c r="B112" s="23" t="s">
        <v>337</v>
      </c>
      <c r="C112" s="23" t="s">
        <v>481</v>
      </c>
      <c r="D112" s="23" t="s">
        <v>263</v>
      </c>
      <c r="E112" s="22" t="s">
        <v>59</v>
      </c>
      <c r="F112" s="72">
        <v>0</v>
      </c>
      <c r="G112" s="73"/>
      <c r="H112" s="23" t="s">
        <v>522</v>
      </c>
    </row>
    <row r="113" spans="1:8" ht="90">
      <c r="A113" s="24" t="s">
        <v>328</v>
      </c>
      <c r="B113" s="23" t="s">
        <v>337</v>
      </c>
      <c r="C113" s="23" t="s">
        <v>410</v>
      </c>
      <c r="D113" s="23" t="s">
        <v>214</v>
      </c>
      <c r="E113" s="22" t="s">
        <v>141</v>
      </c>
      <c r="F113" s="72">
        <v>0</v>
      </c>
      <c r="G113" s="73"/>
      <c r="H113" s="23" t="s">
        <v>522</v>
      </c>
    </row>
    <row r="114" spans="1:8" ht="45">
      <c r="A114" s="24" t="s">
        <v>328</v>
      </c>
      <c r="B114" s="23" t="s">
        <v>337</v>
      </c>
      <c r="C114" s="23" t="s">
        <v>459</v>
      </c>
      <c r="D114" s="23" t="s">
        <v>264</v>
      </c>
      <c r="E114" s="22" t="s">
        <v>58</v>
      </c>
      <c r="F114" s="72">
        <v>0</v>
      </c>
      <c r="G114" s="73"/>
      <c r="H114" s="23" t="s">
        <v>522</v>
      </c>
    </row>
    <row r="115" spans="1:8" ht="60">
      <c r="A115" s="24" t="s">
        <v>329</v>
      </c>
      <c r="B115" s="23" t="s">
        <v>337</v>
      </c>
      <c r="C115" s="23" t="s">
        <v>484</v>
      </c>
      <c r="D115" s="23" t="s">
        <v>265</v>
      </c>
      <c r="E115" s="22" t="s">
        <v>57</v>
      </c>
      <c r="F115" s="72">
        <v>0</v>
      </c>
      <c r="G115" s="73"/>
      <c r="H115" s="23" t="s">
        <v>522</v>
      </c>
    </row>
    <row r="116" spans="1:8" ht="45">
      <c r="A116" s="24" t="s">
        <v>329</v>
      </c>
      <c r="B116" s="23" t="s">
        <v>337</v>
      </c>
      <c r="C116" s="23" t="s">
        <v>483</v>
      </c>
      <c r="D116" s="23" t="s">
        <v>266</v>
      </c>
      <c r="E116" s="22" t="s">
        <v>56</v>
      </c>
      <c r="F116" s="72">
        <v>0</v>
      </c>
      <c r="G116" s="73"/>
      <c r="H116" s="23" t="s">
        <v>522</v>
      </c>
    </row>
    <row r="117" spans="1:8" ht="45">
      <c r="A117" s="24" t="s">
        <v>328</v>
      </c>
      <c r="B117" s="23" t="s">
        <v>337</v>
      </c>
      <c r="C117" s="23" t="s">
        <v>414</v>
      </c>
      <c r="D117" s="23" t="s">
        <v>215</v>
      </c>
      <c r="E117" s="22" t="s">
        <v>140</v>
      </c>
      <c r="F117" s="72">
        <v>0</v>
      </c>
      <c r="G117" s="73"/>
      <c r="H117" s="23" t="s">
        <v>522</v>
      </c>
    </row>
    <row r="118" spans="1:8" ht="45">
      <c r="A118" s="24" t="s">
        <v>328</v>
      </c>
      <c r="B118" s="23" t="s">
        <v>338</v>
      </c>
      <c r="C118" s="23" t="s">
        <v>476</v>
      </c>
      <c r="D118" s="23" t="s">
        <v>275</v>
      </c>
      <c r="E118" s="22" t="s">
        <v>46</v>
      </c>
      <c r="F118" s="72">
        <v>0</v>
      </c>
      <c r="G118" s="73"/>
      <c r="H118" s="23" t="s">
        <v>522</v>
      </c>
    </row>
    <row r="119" spans="1:8" ht="60">
      <c r="A119" s="46" t="s">
        <v>329</v>
      </c>
      <c r="B119" s="33" t="s">
        <v>338</v>
      </c>
      <c r="C119" s="33" t="s">
        <v>432</v>
      </c>
      <c r="D119" s="33" t="s">
        <v>276</v>
      </c>
      <c r="E119" s="59" t="s">
        <v>45</v>
      </c>
      <c r="F119" s="72">
        <v>0</v>
      </c>
      <c r="G119" s="73"/>
      <c r="H119" s="33" t="s">
        <v>522</v>
      </c>
    </row>
    <row r="120" spans="1:8" ht="45">
      <c r="A120" s="46" t="s">
        <v>328</v>
      </c>
      <c r="B120" s="33" t="s">
        <v>338</v>
      </c>
      <c r="C120" s="33" t="s">
        <v>473</v>
      </c>
      <c r="D120" s="33" t="s">
        <v>277</v>
      </c>
      <c r="E120" s="59" t="s">
        <v>44</v>
      </c>
      <c r="F120" s="72">
        <v>0</v>
      </c>
      <c r="G120" s="73"/>
      <c r="H120" s="33" t="s">
        <v>522</v>
      </c>
    </row>
    <row r="121" spans="1:8" ht="45">
      <c r="A121" s="46" t="s">
        <v>329</v>
      </c>
      <c r="B121" s="33" t="s">
        <v>338</v>
      </c>
      <c r="C121" s="33" t="s">
        <v>497</v>
      </c>
      <c r="D121" s="33" t="s">
        <v>280</v>
      </c>
      <c r="E121" s="59" t="s">
        <v>41</v>
      </c>
      <c r="F121" s="72">
        <v>0</v>
      </c>
      <c r="G121" s="73"/>
      <c r="H121" s="33" t="s">
        <v>522</v>
      </c>
    </row>
    <row r="122" spans="1:8" ht="30">
      <c r="A122" s="46" t="s">
        <v>329</v>
      </c>
      <c r="B122" s="33" t="s">
        <v>338</v>
      </c>
      <c r="C122" s="33" t="s">
        <v>495</v>
      </c>
      <c r="D122" s="33" t="s">
        <v>281</v>
      </c>
      <c r="E122" s="59" t="s">
        <v>40</v>
      </c>
      <c r="F122" s="72">
        <v>0</v>
      </c>
      <c r="G122" s="73"/>
      <c r="H122" s="33" t="s">
        <v>522</v>
      </c>
    </row>
    <row r="123" spans="1:8" ht="60">
      <c r="A123" s="46" t="s">
        <v>329</v>
      </c>
      <c r="B123" s="33" t="s">
        <v>338</v>
      </c>
      <c r="C123" s="33" t="s">
        <v>496</v>
      </c>
      <c r="D123" s="33" t="s">
        <v>282</v>
      </c>
      <c r="E123" s="59" t="s">
        <v>32</v>
      </c>
      <c r="F123" s="72">
        <v>0</v>
      </c>
      <c r="G123" s="73"/>
      <c r="H123" s="33" t="s">
        <v>522</v>
      </c>
    </row>
    <row r="124" spans="1:8" ht="75">
      <c r="A124" s="46" t="s">
        <v>329</v>
      </c>
      <c r="B124" s="33" t="s">
        <v>338</v>
      </c>
      <c r="C124" s="33" t="s">
        <v>494</v>
      </c>
      <c r="D124" s="33" t="s">
        <v>283</v>
      </c>
      <c r="E124" s="59" t="s">
        <v>33</v>
      </c>
      <c r="F124" s="72">
        <v>0</v>
      </c>
      <c r="G124" s="73"/>
      <c r="H124" s="33" t="s">
        <v>522</v>
      </c>
    </row>
    <row r="125" spans="1:8" ht="75">
      <c r="A125" s="46" t="s">
        <v>329</v>
      </c>
      <c r="B125" s="33" t="s">
        <v>338</v>
      </c>
      <c r="C125" s="33" t="s">
        <v>431</v>
      </c>
      <c r="D125" s="33" t="s">
        <v>284</v>
      </c>
      <c r="E125" s="59" t="s">
        <v>34</v>
      </c>
      <c r="F125" s="72">
        <v>0</v>
      </c>
      <c r="G125" s="73"/>
      <c r="H125" s="33" t="s">
        <v>522</v>
      </c>
    </row>
    <row r="126" spans="1:8" ht="45">
      <c r="A126" s="46" t="s">
        <v>329</v>
      </c>
      <c r="B126" s="33" t="s">
        <v>338</v>
      </c>
      <c r="C126" s="33" t="s">
        <v>499</v>
      </c>
      <c r="D126" s="33" t="s">
        <v>286</v>
      </c>
      <c r="E126" s="59" t="s">
        <v>36</v>
      </c>
      <c r="F126" s="72">
        <v>0</v>
      </c>
      <c r="G126" s="73"/>
      <c r="H126" s="33" t="s">
        <v>522</v>
      </c>
    </row>
    <row r="127" spans="1:8" ht="60">
      <c r="A127" s="46" t="s">
        <v>329</v>
      </c>
      <c r="B127" s="33" t="s">
        <v>338</v>
      </c>
      <c r="C127" s="33" t="s">
        <v>500</v>
      </c>
      <c r="D127" s="33" t="s">
        <v>287</v>
      </c>
      <c r="E127" s="59" t="s">
        <v>37</v>
      </c>
      <c r="F127" s="72">
        <v>0</v>
      </c>
      <c r="G127" s="73"/>
      <c r="H127" s="33" t="s">
        <v>522</v>
      </c>
    </row>
    <row r="128" spans="1:8" ht="45">
      <c r="A128" s="46" t="s">
        <v>328</v>
      </c>
      <c r="B128" s="33" t="s">
        <v>338</v>
      </c>
      <c r="C128" s="33" t="s">
        <v>474</v>
      </c>
      <c r="D128" s="33" t="s">
        <v>288</v>
      </c>
      <c r="E128" s="59" t="s">
        <v>39</v>
      </c>
      <c r="F128" s="72">
        <v>0</v>
      </c>
      <c r="G128" s="73"/>
      <c r="H128" s="33" t="s">
        <v>522</v>
      </c>
    </row>
    <row r="129" spans="1:8" ht="45">
      <c r="A129" s="46" t="s">
        <v>328</v>
      </c>
      <c r="B129" s="33" t="s">
        <v>338</v>
      </c>
      <c r="C129" s="33" t="s">
        <v>475</v>
      </c>
      <c r="D129" s="33" t="s">
        <v>270</v>
      </c>
      <c r="E129" s="59" t="s">
        <v>52</v>
      </c>
      <c r="F129" s="72">
        <v>0</v>
      </c>
      <c r="G129" s="73"/>
      <c r="H129" s="33" t="s">
        <v>522</v>
      </c>
    </row>
    <row r="130" spans="1:8" ht="60">
      <c r="A130" s="46" t="s">
        <v>330</v>
      </c>
      <c r="B130" s="33" t="s">
        <v>338</v>
      </c>
      <c r="C130" s="33" t="s">
        <v>393</v>
      </c>
      <c r="D130" s="33" t="s">
        <v>274</v>
      </c>
      <c r="E130" s="59" t="s">
        <v>48</v>
      </c>
      <c r="F130" s="72">
        <v>0</v>
      </c>
      <c r="G130" s="73"/>
      <c r="H130" s="33" t="s">
        <v>522</v>
      </c>
    </row>
    <row r="131" spans="1:8" ht="45">
      <c r="A131" s="46" t="s">
        <v>330</v>
      </c>
      <c r="B131" s="33" t="s">
        <v>338</v>
      </c>
      <c r="C131" s="33" t="s">
        <v>392</v>
      </c>
      <c r="D131" s="33" t="s">
        <v>312</v>
      </c>
      <c r="E131" s="59" t="s">
        <v>47</v>
      </c>
      <c r="F131" s="72">
        <v>0</v>
      </c>
      <c r="G131" s="73"/>
      <c r="H131" s="33" t="s">
        <v>522</v>
      </c>
    </row>
    <row r="132" spans="1:8" ht="60">
      <c r="A132" s="47" t="s">
        <v>326</v>
      </c>
      <c r="B132" s="34" t="s">
        <v>339</v>
      </c>
      <c r="C132" s="34" t="s">
        <v>396</v>
      </c>
      <c r="D132" s="34" t="s">
        <v>291</v>
      </c>
      <c r="E132" s="60" t="s">
        <v>31</v>
      </c>
      <c r="F132" s="72">
        <v>0</v>
      </c>
      <c r="G132" s="73"/>
      <c r="H132" s="34" t="s">
        <v>522</v>
      </c>
    </row>
    <row r="133" spans="1:8" ht="60">
      <c r="A133" s="47" t="s">
        <v>328</v>
      </c>
      <c r="B133" s="34" t="s">
        <v>339</v>
      </c>
      <c r="C133" s="34" t="s">
        <v>455</v>
      </c>
      <c r="D133" s="34" t="s">
        <v>293</v>
      </c>
      <c r="E133" s="60" t="s">
        <v>29</v>
      </c>
      <c r="F133" s="72">
        <v>0</v>
      </c>
      <c r="G133" s="73"/>
      <c r="H133" s="34" t="s">
        <v>522</v>
      </c>
    </row>
    <row r="134" spans="1:8" ht="45">
      <c r="A134" s="47" t="s">
        <v>328</v>
      </c>
      <c r="B134" s="34" t="s">
        <v>339</v>
      </c>
      <c r="C134" s="34" t="s">
        <v>456</v>
      </c>
      <c r="D134" s="34" t="s">
        <v>294</v>
      </c>
      <c r="E134" s="60" t="s">
        <v>28</v>
      </c>
      <c r="F134" s="72">
        <v>0</v>
      </c>
      <c r="G134" s="73"/>
      <c r="H134" s="34" t="s">
        <v>522</v>
      </c>
    </row>
    <row r="135" spans="1:8" ht="60">
      <c r="A135" s="47" t="s">
        <v>328</v>
      </c>
      <c r="B135" s="34" t="s">
        <v>339</v>
      </c>
      <c r="C135" s="34" t="s">
        <v>457</v>
      </c>
      <c r="D135" s="34" t="s">
        <v>296</v>
      </c>
      <c r="E135" s="60" t="s">
        <v>27</v>
      </c>
      <c r="F135" s="72">
        <v>0</v>
      </c>
      <c r="G135" s="73"/>
      <c r="H135" s="34" t="s">
        <v>522</v>
      </c>
    </row>
    <row r="136" spans="1:8" ht="30">
      <c r="A136" s="47" t="s">
        <v>329</v>
      </c>
      <c r="B136" s="34" t="s">
        <v>339</v>
      </c>
      <c r="C136" s="34" t="s">
        <v>479</v>
      </c>
      <c r="D136" s="34" t="s">
        <v>297</v>
      </c>
      <c r="E136" s="60" t="s">
        <v>26</v>
      </c>
      <c r="F136" s="72">
        <v>0</v>
      </c>
      <c r="G136" s="73"/>
      <c r="H136" s="34" t="s">
        <v>522</v>
      </c>
    </row>
    <row r="137" spans="1:8" ht="75">
      <c r="A137" s="48" t="s">
        <v>330</v>
      </c>
      <c r="B137" s="35" t="s">
        <v>340</v>
      </c>
      <c r="C137" s="35" t="s">
        <v>449</v>
      </c>
      <c r="D137" s="35" t="s">
        <v>298</v>
      </c>
      <c r="E137" s="61" t="s">
        <v>25</v>
      </c>
      <c r="F137" s="72">
        <v>0</v>
      </c>
      <c r="G137" s="73"/>
      <c r="H137" s="35" t="s">
        <v>522</v>
      </c>
    </row>
    <row r="138" spans="1:8" ht="45">
      <c r="A138" s="48" t="s">
        <v>330</v>
      </c>
      <c r="B138" s="35" t="s">
        <v>340</v>
      </c>
      <c r="C138" s="35" t="s">
        <v>450</v>
      </c>
      <c r="D138" s="35" t="s">
        <v>300</v>
      </c>
      <c r="E138" s="61" t="s">
        <v>23</v>
      </c>
      <c r="F138" s="72">
        <v>0</v>
      </c>
      <c r="G138" s="73"/>
      <c r="H138" s="35" t="s">
        <v>522</v>
      </c>
    </row>
    <row r="139" spans="1:8" ht="45">
      <c r="A139" s="49" t="s">
        <v>330</v>
      </c>
      <c r="B139" s="36" t="s">
        <v>341</v>
      </c>
      <c r="C139" s="36" t="s">
        <v>448</v>
      </c>
      <c r="D139" s="36" t="s">
        <v>303</v>
      </c>
      <c r="E139" s="62" t="s">
        <v>20</v>
      </c>
      <c r="F139" s="72">
        <v>0</v>
      </c>
      <c r="G139" s="73"/>
      <c r="H139" s="36" t="s">
        <v>522</v>
      </c>
    </row>
    <row r="140" spans="1:8" ht="45">
      <c r="A140" s="49" t="s">
        <v>330</v>
      </c>
      <c r="B140" s="36" t="s">
        <v>341</v>
      </c>
      <c r="C140" s="36" t="s">
        <v>447</v>
      </c>
      <c r="D140" s="36" t="s">
        <v>304</v>
      </c>
      <c r="E140" s="62" t="s">
        <v>19</v>
      </c>
      <c r="F140" s="72">
        <v>0</v>
      </c>
      <c r="G140" s="73"/>
      <c r="H140" s="36" t="s">
        <v>522</v>
      </c>
    </row>
    <row r="141" spans="1:8" ht="45">
      <c r="A141" s="49" t="s">
        <v>330</v>
      </c>
      <c r="B141" s="36" t="s">
        <v>341</v>
      </c>
      <c r="C141" s="36" t="s">
        <v>445</v>
      </c>
      <c r="D141" s="36" t="s">
        <v>307</v>
      </c>
      <c r="E141" s="62" t="s">
        <v>13</v>
      </c>
      <c r="F141" s="72">
        <v>0</v>
      </c>
      <c r="G141" s="73"/>
      <c r="H141" s="36" t="s">
        <v>522</v>
      </c>
    </row>
    <row r="142" spans="1:8" ht="30">
      <c r="A142" s="49" t="s">
        <v>330</v>
      </c>
      <c r="B142" s="36" t="s">
        <v>341</v>
      </c>
      <c r="C142" s="36" t="s">
        <v>446</v>
      </c>
      <c r="D142" s="36" t="s">
        <v>308</v>
      </c>
      <c r="E142" s="62" t="s">
        <v>14</v>
      </c>
      <c r="F142" s="72">
        <v>0</v>
      </c>
      <c r="G142" s="73"/>
      <c r="H142" s="36" t="s">
        <v>522</v>
      </c>
    </row>
    <row r="143" spans="1:8" ht="60">
      <c r="A143" s="50" t="s">
        <v>344</v>
      </c>
      <c r="B143" s="37" t="s">
        <v>342</v>
      </c>
      <c r="C143" s="37" t="s">
        <v>441</v>
      </c>
      <c r="D143" s="37" t="s">
        <v>309</v>
      </c>
      <c r="E143" s="63" t="s">
        <v>16</v>
      </c>
      <c r="F143" s="72">
        <v>0</v>
      </c>
      <c r="G143" s="73"/>
      <c r="H143" s="37" t="s">
        <v>522</v>
      </c>
    </row>
    <row r="144" spans="1:8" ht="75">
      <c r="A144" s="24" t="s">
        <v>344</v>
      </c>
      <c r="B144" s="23" t="s">
        <v>342</v>
      </c>
      <c r="C144" s="23" t="s">
        <v>383</v>
      </c>
      <c r="D144" s="23" t="s">
        <v>310</v>
      </c>
      <c r="E144" s="22" t="s">
        <v>15</v>
      </c>
      <c r="F144" s="72">
        <v>0</v>
      </c>
      <c r="G144" s="73"/>
      <c r="H144" s="23" t="s">
        <v>522</v>
      </c>
    </row>
    <row r="145" spans="1:8" ht="30">
      <c r="A145" s="40" t="s">
        <v>326</v>
      </c>
      <c r="B145" s="26" t="s">
        <v>331</v>
      </c>
      <c r="C145" s="26" t="s">
        <v>452</v>
      </c>
      <c r="D145" s="26" t="s">
        <v>527</v>
      </c>
      <c r="E145" s="52" t="s">
        <v>529</v>
      </c>
      <c r="F145" s="72">
        <v>0</v>
      </c>
      <c r="G145" s="73"/>
      <c r="H145" s="26" t="s">
        <v>522</v>
      </c>
    </row>
    <row r="146" spans="1:8" s="67" customFormat="1" ht="45">
      <c r="A146" s="69" t="s">
        <v>326</v>
      </c>
      <c r="B146" s="68" t="s">
        <v>331</v>
      </c>
      <c r="C146" s="68" t="s">
        <v>452</v>
      </c>
      <c r="D146" s="68" t="s">
        <v>528</v>
      </c>
      <c r="E146" s="70" t="s">
        <v>530</v>
      </c>
      <c r="F146" s="72">
        <v>0</v>
      </c>
      <c r="G146" s="73"/>
      <c r="H146" s="68" t="s">
        <v>522</v>
      </c>
    </row>
    <row r="147" spans="1:8" ht="60">
      <c r="A147" s="42" t="s">
        <v>328</v>
      </c>
      <c r="B147" s="28" t="s">
        <v>333</v>
      </c>
      <c r="C147" s="28" t="s">
        <v>419</v>
      </c>
      <c r="D147" s="28" t="s">
        <v>168</v>
      </c>
      <c r="E147" s="54" t="s">
        <v>103</v>
      </c>
      <c r="F147" s="72">
        <v>0</v>
      </c>
      <c r="G147" s="73"/>
      <c r="H147" s="28" t="s">
        <v>522</v>
      </c>
    </row>
    <row r="148" spans="1:8" ht="105">
      <c r="A148" s="42" t="s">
        <v>328</v>
      </c>
      <c r="B148" s="28" t="s">
        <v>333</v>
      </c>
      <c r="C148" s="28" t="s">
        <v>472</v>
      </c>
      <c r="D148" s="28" t="s">
        <v>171</v>
      </c>
      <c r="E148" s="54" t="s">
        <v>105</v>
      </c>
      <c r="F148" s="72">
        <v>0</v>
      </c>
      <c r="G148" s="73"/>
      <c r="H148" s="28" t="s">
        <v>522</v>
      </c>
    </row>
    <row r="149" spans="1:8" ht="60">
      <c r="A149" s="42" t="s">
        <v>327</v>
      </c>
      <c r="B149" s="28" t="s">
        <v>333</v>
      </c>
      <c r="C149" s="28" t="s">
        <v>453</v>
      </c>
      <c r="D149" s="28" t="s">
        <v>172</v>
      </c>
      <c r="E149" s="54" t="s">
        <v>106</v>
      </c>
      <c r="F149" s="72">
        <v>0</v>
      </c>
      <c r="G149" s="73"/>
      <c r="H149" s="28" t="s">
        <v>522</v>
      </c>
    </row>
    <row r="150" spans="1:8" ht="60">
      <c r="A150" s="42" t="s">
        <v>326</v>
      </c>
      <c r="B150" s="28" t="s">
        <v>333</v>
      </c>
      <c r="C150" s="28" t="s">
        <v>398</v>
      </c>
      <c r="D150" s="28" t="s">
        <v>174</v>
      </c>
      <c r="E150" s="54" t="s">
        <v>151</v>
      </c>
      <c r="F150" s="72">
        <v>0</v>
      </c>
      <c r="G150" s="73"/>
      <c r="H150" s="28" t="s">
        <v>522</v>
      </c>
    </row>
    <row r="151" spans="1:8" ht="45">
      <c r="A151" s="38" t="s">
        <v>329</v>
      </c>
      <c r="B151" s="29" t="s">
        <v>334</v>
      </c>
      <c r="C151" s="29" t="s">
        <v>434</v>
      </c>
      <c r="D151" s="29" t="s">
        <v>176</v>
      </c>
      <c r="E151" s="55" t="s">
        <v>109</v>
      </c>
      <c r="F151" s="72">
        <v>0</v>
      </c>
      <c r="G151" s="73"/>
      <c r="H151" s="29" t="s">
        <v>522</v>
      </c>
    </row>
    <row r="152" spans="1:8" ht="75">
      <c r="A152" s="38" t="s">
        <v>329</v>
      </c>
      <c r="B152" s="29" t="s">
        <v>334</v>
      </c>
      <c r="C152" s="29" t="s">
        <v>509</v>
      </c>
      <c r="D152" s="29" t="s">
        <v>177</v>
      </c>
      <c r="E152" s="55" t="s">
        <v>110</v>
      </c>
      <c r="F152" s="72">
        <v>0</v>
      </c>
      <c r="G152" s="73"/>
      <c r="H152" s="29" t="s">
        <v>522</v>
      </c>
    </row>
    <row r="153" spans="1:8" ht="60">
      <c r="A153" s="38" t="s">
        <v>329</v>
      </c>
      <c r="B153" s="29" t="s">
        <v>334</v>
      </c>
      <c r="C153" s="29" t="s">
        <v>436</v>
      </c>
      <c r="D153" s="29" t="s">
        <v>179</v>
      </c>
      <c r="E153" s="55" t="s">
        <v>150</v>
      </c>
      <c r="F153" s="72">
        <v>0</v>
      </c>
      <c r="G153" s="73"/>
      <c r="H153" s="29" t="s">
        <v>522</v>
      </c>
    </row>
    <row r="154" spans="1:8" ht="60">
      <c r="A154" s="38" t="s">
        <v>329</v>
      </c>
      <c r="B154" s="29" t="s">
        <v>334</v>
      </c>
      <c r="C154" s="29" t="s">
        <v>508</v>
      </c>
      <c r="D154" s="29" t="s">
        <v>180</v>
      </c>
      <c r="E154" s="55" t="s">
        <v>111</v>
      </c>
      <c r="F154" s="72">
        <v>0</v>
      </c>
      <c r="G154" s="73"/>
      <c r="H154" s="29" t="s">
        <v>522</v>
      </c>
    </row>
    <row r="155" spans="1:8" ht="75">
      <c r="A155" s="38" t="s">
        <v>329</v>
      </c>
      <c r="B155" s="29" t="s">
        <v>334</v>
      </c>
      <c r="C155" s="29" t="s">
        <v>433</v>
      </c>
      <c r="D155" s="29" t="s">
        <v>182</v>
      </c>
      <c r="E155" s="55" t="s">
        <v>113</v>
      </c>
      <c r="F155" s="72">
        <v>0</v>
      </c>
      <c r="G155" s="73"/>
      <c r="H155" s="29" t="s">
        <v>522</v>
      </c>
    </row>
    <row r="156" spans="1:8" ht="90">
      <c r="A156" s="38" t="s">
        <v>328</v>
      </c>
      <c r="B156" s="29" t="s">
        <v>334</v>
      </c>
      <c r="C156" s="29" t="s">
        <v>518</v>
      </c>
      <c r="D156" s="29" t="s">
        <v>183</v>
      </c>
      <c r="E156" s="55" t="s">
        <v>114</v>
      </c>
      <c r="F156" s="72">
        <v>0</v>
      </c>
      <c r="G156" s="73"/>
      <c r="H156" s="29" t="s">
        <v>522</v>
      </c>
    </row>
    <row r="157" spans="1:8" ht="45">
      <c r="A157" s="6" t="s">
        <v>329</v>
      </c>
      <c r="B157" s="4" t="s">
        <v>334</v>
      </c>
      <c r="C157" s="4" t="s">
        <v>505</v>
      </c>
      <c r="D157" s="4" t="s">
        <v>185</v>
      </c>
      <c r="E157" s="8" t="s">
        <v>346</v>
      </c>
      <c r="F157" s="72">
        <v>0</v>
      </c>
      <c r="G157" s="73"/>
      <c r="H157" s="4" t="s">
        <v>522</v>
      </c>
    </row>
    <row r="158" spans="1:8" ht="60">
      <c r="A158" s="6" t="s">
        <v>329</v>
      </c>
      <c r="B158" s="4" t="s">
        <v>334</v>
      </c>
      <c r="C158" s="4" t="s">
        <v>507</v>
      </c>
      <c r="D158" s="4" t="s">
        <v>187</v>
      </c>
      <c r="E158" s="8" t="s">
        <v>9</v>
      </c>
      <c r="F158" s="72">
        <v>0</v>
      </c>
      <c r="G158" s="73"/>
      <c r="H158" s="29" t="s">
        <v>522</v>
      </c>
    </row>
    <row r="159" spans="1:8" ht="45">
      <c r="A159" s="6" t="s">
        <v>329</v>
      </c>
      <c r="B159" s="4" t="s">
        <v>334</v>
      </c>
      <c r="C159" s="4" t="s">
        <v>504</v>
      </c>
      <c r="D159" s="4" t="s">
        <v>188</v>
      </c>
      <c r="E159" s="8" t="s">
        <v>10</v>
      </c>
      <c r="F159" s="72">
        <v>0</v>
      </c>
      <c r="G159" s="73"/>
      <c r="H159" s="29" t="s">
        <v>522</v>
      </c>
    </row>
    <row r="160" spans="1:8" ht="60">
      <c r="A160" s="43" t="s">
        <v>329</v>
      </c>
      <c r="B160" s="30" t="s">
        <v>335</v>
      </c>
      <c r="C160" s="30" t="s">
        <v>513</v>
      </c>
      <c r="D160" s="30" t="s">
        <v>199</v>
      </c>
      <c r="E160" s="56" t="s">
        <v>119</v>
      </c>
      <c r="F160" s="72">
        <v>0</v>
      </c>
      <c r="G160" s="73"/>
      <c r="H160" s="30" t="s">
        <v>522</v>
      </c>
    </row>
    <row r="161" spans="1:8" ht="60">
      <c r="A161" s="43" t="s">
        <v>329</v>
      </c>
      <c r="B161" s="30" t="s">
        <v>335</v>
      </c>
      <c r="C161" s="30" t="s">
        <v>515</v>
      </c>
      <c r="D161" s="30" t="s">
        <v>200</v>
      </c>
      <c r="E161" s="56" t="s">
        <v>120</v>
      </c>
      <c r="F161" s="72">
        <v>0</v>
      </c>
      <c r="G161" s="73"/>
      <c r="H161" s="30" t="s">
        <v>522</v>
      </c>
    </row>
    <row r="162" spans="1:8" ht="75">
      <c r="A162" s="7" t="s">
        <v>329</v>
      </c>
      <c r="B162" s="5" t="s">
        <v>335</v>
      </c>
      <c r="C162" s="5" t="s">
        <v>516</v>
      </c>
      <c r="D162" s="5" t="s">
        <v>201</v>
      </c>
      <c r="E162" s="9" t="s">
        <v>127</v>
      </c>
      <c r="F162" s="72">
        <v>0</v>
      </c>
      <c r="G162" s="73"/>
      <c r="H162" s="5" t="s">
        <v>522</v>
      </c>
    </row>
    <row r="163" spans="1:8" ht="45">
      <c r="A163" s="7" t="s">
        <v>329</v>
      </c>
      <c r="B163" s="5" t="s">
        <v>335</v>
      </c>
      <c r="C163" s="5" t="s">
        <v>440</v>
      </c>
      <c r="D163" s="5" t="s">
        <v>202</v>
      </c>
      <c r="E163" s="9" t="s">
        <v>128</v>
      </c>
      <c r="F163" s="72">
        <v>0</v>
      </c>
      <c r="G163" s="73"/>
      <c r="H163" s="30" t="s">
        <v>522</v>
      </c>
    </row>
    <row r="164" spans="1:8" ht="45">
      <c r="A164" s="7" t="s">
        <v>329</v>
      </c>
      <c r="B164" s="5" t="s">
        <v>335</v>
      </c>
      <c r="C164" s="5" t="s">
        <v>512</v>
      </c>
      <c r="D164" s="5" t="s">
        <v>194</v>
      </c>
      <c r="E164" s="9" t="s">
        <v>125</v>
      </c>
      <c r="F164" s="72">
        <v>0</v>
      </c>
      <c r="G164" s="73"/>
      <c r="H164" s="30" t="s">
        <v>522</v>
      </c>
    </row>
    <row r="165" spans="1:8" ht="60">
      <c r="A165" s="7" t="s">
        <v>329</v>
      </c>
      <c r="B165" s="5" t="s">
        <v>335</v>
      </c>
      <c r="C165" s="5" t="s">
        <v>514</v>
      </c>
      <c r="D165" s="5" t="s">
        <v>195</v>
      </c>
      <c r="E165" s="9" t="s">
        <v>122</v>
      </c>
      <c r="F165" s="72">
        <v>0</v>
      </c>
      <c r="G165" s="73"/>
      <c r="H165" s="30" t="s">
        <v>522</v>
      </c>
    </row>
    <row r="166" spans="1:8" ht="60">
      <c r="A166" s="7" t="s">
        <v>329</v>
      </c>
      <c r="B166" s="5" t="s">
        <v>335</v>
      </c>
      <c r="C166" s="5" t="s">
        <v>439</v>
      </c>
      <c r="D166" s="5" t="s">
        <v>196</v>
      </c>
      <c r="E166" s="9" t="s">
        <v>123</v>
      </c>
      <c r="F166" s="72">
        <v>0</v>
      </c>
      <c r="G166" s="73"/>
      <c r="H166" s="30" t="s">
        <v>522</v>
      </c>
    </row>
    <row r="167" spans="1:8" ht="45">
      <c r="A167" s="44" t="s">
        <v>329</v>
      </c>
      <c r="B167" s="31" t="s">
        <v>336</v>
      </c>
      <c r="C167" s="31" t="s">
        <v>478</v>
      </c>
      <c r="D167" s="31" t="s">
        <v>207</v>
      </c>
      <c r="E167" s="57" t="s">
        <v>137</v>
      </c>
      <c r="F167" s="72">
        <v>0</v>
      </c>
      <c r="G167" s="73"/>
      <c r="H167" s="31" t="s">
        <v>522</v>
      </c>
    </row>
  </sheetData>
  <sheetProtection sheet="1" objects="1" scenarios="1" selectLockedCells="1"/>
  <sortState ref="A3:H167">
    <sortCondition descending="1" ref="H3:H167"/>
    <sortCondition ref="C3:C167"/>
    <sortCondition ref="A3:A167"/>
    <sortCondition ref="B3:B167"/>
  </sortState>
  <mergeCells count="1">
    <mergeCell ref="A1:H1"/>
  </mergeCells>
  <conditionalFormatting sqref="F3:F167">
    <cfRule type="expression" dxfId="18" priority="2">
      <formula>$F3="NA"</formula>
    </cfRule>
    <cfRule type="expression" dxfId="17" priority="3">
      <formula>$F3=3</formula>
    </cfRule>
    <cfRule type="expression" dxfId="16" priority="4">
      <formula>$F3=2</formula>
    </cfRule>
    <cfRule type="expression" dxfId="15" priority="5">
      <formula>$F3=1</formula>
    </cfRule>
    <cfRule type="expression" dxfId="14" priority="6">
      <formula>$F3=0</formula>
    </cfRule>
  </conditionalFormatting>
  <conditionalFormatting sqref="G3:G167">
    <cfRule type="expression" dxfId="13" priority="1">
      <formula>AND($F3="NA",ISBLANK($G3))</formula>
    </cfRule>
  </conditionalFormatting>
  <conditionalFormatting sqref="A3:H167">
    <cfRule type="expression" dxfId="12" priority="7">
      <formula>$B3="ORG"</formula>
    </cfRule>
    <cfRule type="expression" dxfId="11" priority="8">
      <formula>$B3="TI"</formula>
    </cfRule>
    <cfRule type="expression" dxfId="10" priority="9">
      <formula>$B3="DEV"</formula>
    </cfRule>
    <cfRule type="expression" dxfId="9" priority="10">
      <formula>$B3="PDT"</formula>
    </cfRule>
    <cfRule type="expression" dxfId="8" priority="11">
      <formula>$B3="EXP"</formula>
    </cfRule>
    <cfRule type="expression" dxfId="7" priority="12">
      <formula>$B3="CONTR"</formula>
    </cfRule>
    <cfRule type="expression" dxfId="6" priority="13">
      <formula>$B3="PHY"</formula>
    </cfRule>
    <cfRule type="expression" dxfId="5" priority="14">
      <formula>$B3="ARCHI"</formula>
    </cfRule>
    <cfRule type="expression" dxfId="4" priority="15">
      <formula>$B3="RES"</formula>
    </cfRule>
    <cfRule type="expression" dxfId="3" priority="16">
      <formula>$B3="INT"</formula>
    </cfRule>
    <cfRule type="expression" dxfId="2" priority="17">
      <formula>$B3="GDB"</formula>
    </cfRule>
    <cfRule type="expression" dxfId="1" priority="18">
      <formula>$B3="PCA"</formula>
    </cfRule>
    <cfRule type="expression" dxfId="0" priority="19">
      <formula>$B3="RH"</formula>
    </cfRule>
  </conditionalFormatting>
  <dataValidations count="3">
    <dataValidation type="list" allowBlank="1" showInputMessage="1" showErrorMessage="1" sqref="H3:H167">
      <formula1>"-,P1"</formula1>
    </dataValidation>
    <dataValidation type="list" allowBlank="1" showInputMessage="1" showErrorMessage="1" sqref="F3:F167">
      <formula1>"0,1,2,3,NA"</formula1>
    </dataValidation>
    <dataValidation type="list" allowBlank="1" showInputMessage="1" showErrorMessage="1" sqref="A3:A167">
      <formula1>"ÉVALUATION,GESTION DES INCIDENTS,GOUVERNANCE,MAÎTRISE DES RISQUES,MAÎTRISE DES SYSTÈMES,PROTECTION DES SYSTÈMES"</formula1>
    </dataValidation>
  </dataValidations>
  <printOptions horizontalCentered="1"/>
  <pageMargins left="0.19685039370078741" right="0.19685039370078741" top="0.39370078740157483" bottom="0.39370078740157483" header="0" footer="0"/>
  <pageSetup paperSize="8"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zoomScaleNormal="100" workbookViewId="0">
      <selection activeCell="F34" sqref="A1:F34"/>
    </sheetView>
  </sheetViews>
  <sheetFormatPr baseColWidth="10" defaultColWidth="11.42578125" defaultRowHeight="15"/>
  <cols>
    <col min="1" max="1" width="71.42578125" style="12" customWidth="1"/>
    <col min="2" max="2" width="7.7109375" style="2" customWidth="1"/>
    <col min="3" max="3" width="5.7109375" style="12" customWidth="1"/>
    <col min="4" max="4" width="11.7109375" style="12" customWidth="1"/>
    <col min="5" max="5" width="17.7109375" style="12" customWidth="1"/>
    <col min="6" max="6" width="11.7109375" style="12" customWidth="1"/>
    <col min="7" max="7" width="5.7109375" style="12" customWidth="1"/>
    <col min="8" max="16384" width="11.42578125" style="12"/>
  </cols>
  <sheetData>
    <row r="1" spans="1:6" ht="36" customHeight="1">
      <c r="A1" s="88" t="s">
        <v>520</v>
      </c>
      <c r="B1" s="89"/>
      <c r="C1" s="89"/>
      <c r="D1" s="89"/>
      <c r="E1" s="89"/>
      <c r="F1" s="90"/>
    </row>
    <row r="2" spans="1:6" ht="15" customHeight="1">
      <c r="A2" s="11"/>
      <c r="B2" s="13"/>
    </row>
    <row r="3" spans="1:6" ht="24" customHeight="1">
      <c r="A3" s="17" t="s">
        <v>531</v>
      </c>
      <c r="B3" s="18">
        <f>IF(OR(SUMPRODUCT((Conformité="NA")*(Remarques=""))&gt;0,(COUNTIF(Conformité,"3")+COUNTIF(Conformité,"2")+COUNTIF(Conformité,"1")+COUNTIF(Conformité,"0")+COUNTIF(Conformité,"NA"))=0),"",COUNTIF(Conformité,"0"))</f>
        <v>165</v>
      </c>
      <c r="D3" s="91" t="s">
        <v>345</v>
      </c>
      <c r="E3" s="92"/>
      <c r="F3" s="19">
        <f>IF(COUNT(Conformité)=0,"",COUNTA(Conformité))</f>
        <v>165</v>
      </c>
    </row>
    <row r="4" spans="1:6" ht="24" customHeight="1">
      <c r="A4" s="17" t="s">
        <v>532</v>
      </c>
      <c r="B4" s="71">
        <f>IF(OR(SUMPRODUCT((Conformité="NA")*(Remarques=""))&gt;0,(COUNTIF(Conformité,"3")+COUNTIF(Conformité,"2")+COUNTIF(Conformité,"1")+COUNTIF(Conformité,"0")+COUNTIF(Conformité,"NA"))=0),"",COUNTIF(Conformité,"1"))</f>
        <v>0</v>
      </c>
      <c r="D4" s="91" t="s">
        <v>521</v>
      </c>
      <c r="E4" s="92"/>
      <c r="F4" s="19">
        <f>IF(OR(SUMPRODUCT((Conformité="NA")*(Remarques=""))&gt;0,COUNT(Conformité)=0),"",SUMPRODUCT((Conformité&lt;&gt;"NA")*1))</f>
        <v>165</v>
      </c>
    </row>
    <row r="5" spans="1:6" ht="24" customHeight="1">
      <c r="A5" s="17" t="s">
        <v>533</v>
      </c>
      <c r="B5" s="71">
        <f>IF(OR(SUMPRODUCT((Conformité="NA")*(Remarques=""))&gt;0,(COUNTIF(Conformité,"3")+COUNTIF(Conformité,"2")+COUNTIF(Conformité,"1")+COUNTIF(Conformité,"0")+COUNTIF(Conformité,"NA"))=0),"",COUNTIF(Conformité,"2"))</f>
        <v>0</v>
      </c>
    </row>
    <row r="6" spans="1:6" ht="24" customHeight="1">
      <c r="A6" s="17" t="s">
        <v>534</v>
      </c>
      <c r="B6" s="71">
        <f>IF(OR(SUMPRODUCT((Conformité="NA")*(Remarques=""))&gt;0,(COUNTIF(Conformité,"3")+COUNTIF(Conformité,"2")+COUNTIF(Conformité,"1")+COUNTIF(Conformité,"0")+COUNTIF(Conformité,"NA"))=0),"",COUNTIF(Conformité,"3"))</f>
        <v>0</v>
      </c>
      <c r="D6" s="95" t="s">
        <v>536</v>
      </c>
      <c r="E6" s="96"/>
      <c r="F6" s="93">
        <f>IF(OR(SUMPRODUCT((Conformité="NA")*(Remarques=""))&gt;0,COUNTA(Conformité)=0),"",SUM(Conformité)/(3*SUMPRODUCT((Conformité&lt;&gt;"NA")*1)))</f>
        <v>0</v>
      </c>
    </row>
    <row r="7" spans="1:6" ht="24" customHeight="1">
      <c r="A7" s="20" t="s">
        <v>535</v>
      </c>
      <c r="B7" s="71">
        <f>IF(OR(SUMPRODUCT((Conformité="NA")*(Remarques=""))&gt;0,(COUNTIF(Conformité,"3")+COUNTIF(Conformité,"2")+COUNTIF(Conformité,"1")+COUNTIF(Conformité,"0")+COUNTIF(Conformité,"NA"))=0),"",COUNTIF(Conformité,"NA"))</f>
        <v>0</v>
      </c>
      <c r="D7" s="97"/>
      <c r="E7" s="98"/>
      <c r="F7" s="94"/>
    </row>
    <row r="8" spans="1:6" ht="15" customHeight="1">
      <c r="A8" s="11"/>
      <c r="B8" s="13"/>
    </row>
    <row r="9" spans="1:6" ht="18.75">
      <c r="B9" s="13"/>
    </row>
    <row r="10" spans="1:6" ht="18.75">
      <c r="B10" s="13"/>
    </row>
    <row r="11" spans="1:6" ht="18.75">
      <c r="B11" s="13"/>
    </row>
  </sheetData>
  <sheetProtection sheet="1" objects="1" scenarios="1" selectLockedCells="1" selectUnlockedCells="1"/>
  <mergeCells count="5">
    <mergeCell ref="A1:F1"/>
    <mergeCell ref="D3:E3"/>
    <mergeCell ref="F6:F7"/>
    <mergeCell ref="D6:E7"/>
    <mergeCell ref="D4:E4"/>
  </mergeCells>
  <printOptions horizontalCentered="1"/>
  <pageMargins left="0.19685039370078741" right="0.19685039370078741" top="0.39370078740157483" bottom="0.39370078740157483" header="0" footer="0"/>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H9" sqref="H9"/>
    </sheetView>
  </sheetViews>
  <sheetFormatPr baseColWidth="10" defaultColWidth="11.42578125" defaultRowHeight="15"/>
  <cols>
    <col min="1" max="6" width="20.7109375" style="14" customWidth="1"/>
    <col min="7" max="7" width="15.7109375" style="14" customWidth="1"/>
    <col min="8" max="8" width="14" style="14" customWidth="1"/>
    <col min="9" max="9" width="5.7109375" style="14" customWidth="1"/>
    <col min="10" max="15" width="15.7109375" style="14" customWidth="1"/>
    <col min="16" max="16384" width="11.42578125" style="14"/>
  </cols>
  <sheetData>
    <row r="1" spans="1:9" ht="30" customHeight="1">
      <c r="A1" s="99" t="s">
        <v>537</v>
      </c>
      <c r="B1" s="99"/>
      <c r="C1" s="99"/>
      <c r="D1" s="99"/>
      <c r="E1" s="99"/>
      <c r="F1" s="99"/>
      <c r="G1" s="15"/>
      <c r="H1" s="15"/>
      <c r="I1" s="15"/>
    </row>
    <row r="2" spans="1:9" ht="35.1" customHeight="1">
      <c r="A2" s="16" t="s">
        <v>344</v>
      </c>
      <c r="B2" s="16" t="s">
        <v>330</v>
      </c>
      <c r="C2" s="16" t="s">
        <v>326</v>
      </c>
      <c r="D2" s="16" t="s">
        <v>327</v>
      </c>
      <c r="E2" s="16" t="s">
        <v>328</v>
      </c>
      <c r="F2" s="16" t="s">
        <v>356</v>
      </c>
    </row>
    <row r="3" spans="1:9" ht="30" customHeight="1">
      <c r="A3" s="21">
        <f>IF(OR(SUMPRODUCT((Conformité="NA")*(Remarques=""))&gt;0,COUNT(Conformité)=0,ISERROR(AVERAGEIFS(Conformité,Catégorie,"ÉVALUATION",Conformité,"&lt;&gt;NA"))),"",(AVERAGEIFS(Conformité,Catégorie,"ÉVALUATION",Conformité,"&lt;&gt;NA")/3*10))</f>
        <v>0</v>
      </c>
      <c r="B3" s="21">
        <f>IF(OR(SUMPRODUCT((Conformité="NA")*(Remarques=""))&gt;0,COUNT(Conformité)=0,ISERROR(AVERAGEIFS(Conformité,Catégorie,"GESTION DES INCIDENTS",Conformité,"&lt;&gt;NA"))),"",(AVERAGEIFS(Conformité,Catégorie,"GESTION DES INCIDENTS",Conformité,"&lt;&gt;NA")/3*10))</f>
        <v>0</v>
      </c>
      <c r="C3" s="21">
        <f>IF(OR(SUMPRODUCT((Conformité="NA")*(Remarques=""))&gt;0,COUNT(Conformité)=0,ISERROR(AVERAGEIFS(Conformité,Catégorie,"GOUVERNANCE",Conformité,"&lt;&gt;NA"))),"",(AVERAGEIFS(Conformité,Catégorie,"GOUVERNANCE",Conformité,"&lt;&gt;NA")/3*10))</f>
        <v>0</v>
      </c>
      <c r="D3" s="21">
        <f>IF(OR(SUMPRODUCT((Conformité="NA")*(Remarques=""))&gt;0,COUNT(Conformité)=0,ISERROR(AVERAGEIFS(Conformité,Catégorie,"MAÎTRISE DES RISQUES",Conformité,"&lt;&gt;NA"))),"",(AVERAGEIFS(Conformité,Catégorie,"MAÎTRISE DES RISQUES",Conformité,"&lt;&gt;NA")/3*10))</f>
        <v>0</v>
      </c>
      <c r="E3" s="21">
        <f>IF(OR(SUMPRODUCT((Conformité="NA")*(Remarques=""))&gt;0,COUNT(Conformité)=0,ISERROR(AVERAGEIFS(Conformité,Catégorie,"MAÎTRISE DES SYSTÈMES",Conformité,"&lt;&gt;NA"))),"",(AVERAGEIFS(Conformité,Catégorie,"MAÎTRISE DES SYSTÈMES",Conformité,"&lt;&gt;NA")/3*10))</f>
        <v>0</v>
      </c>
      <c r="F3" s="21">
        <f>IF(OR(SUMPRODUCT((Conformité="NA")*(Remarques=""))&gt;0,COUNT(Conformité)=0,ISERROR(AVERAGEIFS(Conformité,Catégorie,"PROTECTION DES SYSTÈMES",Conformité,"&lt;&gt;NA"))),"",(AVERAGEIFS(Conformité,Catégorie,"PROTECTION DES SYSTÈMES",Conformité,"&lt;&gt;NA")/3*10))</f>
        <v>0</v>
      </c>
    </row>
    <row r="36" ht="18.75" customHeight="1"/>
  </sheetData>
  <sheetProtection sheet="1" objects="1" scenarios="1" selectLockedCells="1" selectUnlockedCells="1"/>
  <mergeCells count="1">
    <mergeCell ref="A1:F1"/>
  </mergeCells>
  <printOptions horizontalCentered="1"/>
  <pageMargins left="0.19685039370078741" right="0.19685039370078741" top="0.39370078740157483" bottom="0.39370078740157483" header="0" footer="0"/>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10</vt:i4>
      </vt:variant>
    </vt:vector>
  </HeadingPairs>
  <TitlesOfParts>
    <vt:vector size="14" baseType="lpstr">
      <vt:lpstr>À_LIRE</vt:lpstr>
      <vt:lpstr>ÉVALUATION</vt:lpstr>
      <vt:lpstr>APPLICATION_GLOBALE</vt:lpstr>
      <vt:lpstr>RADAR</vt:lpstr>
      <vt:lpstr>Catégorie</vt:lpstr>
      <vt:lpstr>Catégorie_17</vt:lpstr>
      <vt:lpstr>Conformité</vt:lpstr>
      <vt:lpstr>Conformité_17</vt:lpstr>
      <vt:lpstr>Remarques</vt:lpstr>
      <vt:lpstr>Remarques_17</vt:lpstr>
      <vt:lpstr>À_LIRE!Zone_d_impression</vt:lpstr>
      <vt:lpstr>APPLICATION_GLOBALE!Zone_d_impression</vt:lpstr>
      <vt:lpstr>ÉVALUATION!Zone_d_impression</vt:lpstr>
      <vt:lpstr>RADAR!Zone_d_impression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GIRAUD - AMSN</dc:creator>
  <cp:lastModifiedBy>Fabien GIRAUD - PEX-AMSN</cp:lastModifiedBy>
  <cp:lastPrinted>2018-02-01T10:24:58Z</cp:lastPrinted>
  <dcterms:created xsi:type="dcterms:W3CDTF">2017-04-13T16:17:31Z</dcterms:created>
  <dcterms:modified xsi:type="dcterms:W3CDTF">2018-02-01T13:37:21Z</dcterms:modified>
</cp:coreProperties>
</file>